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4F0F268A-A1D9-496A-BB03-4D5279BC07F0}" xr6:coauthVersionLast="47" xr6:coauthVersionMax="47" xr10:uidLastSave="{00000000-0000-0000-0000-000000000000}"/>
  <bookViews>
    <workbookView xWindow="28680" yWindow="-120" windowWidth="24240" windowHeight="13020" xr2:uid="{5B4E463E-141B-495B-ADE1-B516442BF49A}"/>
  </bookViews>
  <sheets>
    <sheet name="Pagos a Proveedores  " sheetId="1" r:id="rId1"/>
  </sheets>
  <definedNames>
    <definedName name="_xlnm._FilterDatabase" localSheetId="0" hidden="1">'Pagos a Proveedores  '!$A$1:$A$727</definedName>
    <definedName name="_xlnm.Print_Area" localSheetId="0">'Pagos a Proveedores  '!$A$1:$I$723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 s="1"/>
  <c r="E28" i="1"/>
  <c r="H28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G714" i="1"/>
  <c r="H714" i="1" l="1"/>
</calcChain>
</file>

<file path=xl/sharedStrings.xml><?xml version="1.0" encoding="utf-8"?>
<sst xmlns="http://schemas.openxmlformats.org/spreadsheetml/2006/main" count="650" uniqueCount="332">
  <si>
    <t>.</t>
  </si>
  <si>
    <t>ATRASO</t>
  </si>
  <si>
    <t>B150000363</t>
  </si>
  <si>
    <t>INSUMOS DE FUMIGACION</t>
  </si>
  <si>
    <t xml:space="preserve">BIOAGRO INTERNATIONAL, SRL </t>
  </si>
  <si>
    <t>B1500000022</t>
  </si>
  <si>
    <t>NOTARIZACION</t>
  </si>
  <si>
    <t>LIC. MARIA ANTONIA TAVERAS</t>
  </si>
  <si>
    <t>B1500000318</t>
  </si>
  <si>
    <t>LIC. KATIA LEONOR MARTINEZ NICOLAS</t>
  </si>
  <si>
    <t>B1500000317</t>
  </si>
  <si>
    <t>B1500000315</t>
  </si>
  <si>
    <t>B1500000122</t>
  </si>
  <si>
    <t>DR. ANULFO PIÑA PEREZ</t>
  </si>
  <si>
    <t>B1500000462</t>
  </si>
  <si>
    <t>CAPACITACION</t>
  </si>
  <si>
    <t>CAPACITACION ESPECIALIZADA CAES, SRL</t>
  </si>
  <si>
    <t>B1500000834</t>
  </si>
  <si>
    <t>SEGURIDAD DE LA INFORMACION</t>
  </si>
  <si>
    <t xml:space="preserve">IQTEK SOLUTIONS, SRL </t>
  </si>
  <si>
    <t>B1500000845</t>
  </si>
  <si>
    <t>B1500000420</t>
  </si>
  <si>
    <t>DR. JOSE PIO SANTANA HERRERA</t>
  </si>
  <si>
    <t>B1500000503</t>
  </si>
  <si>
    <t>LICITACION</t>
  </si>
  <si>
    <t>DRA. ENELIA SANTOS DE LOS SANTOS</t>
  </si>
  <si>
    <t>B1500000299</t>
  </si>
  <si>
    <t>LIC. AYARILIS SANCHEZ MEJIA</t>
  </si>
  <si>
    <t>B1500000297</t>
  </si>
  <si>
    <t>B1500000295</t>
  </si>
  <si>
    <t>B1500000274</t>
  </si>
  <si>
    <t>DR. FELIPE ARTURO ACOSTA HERASME</t>
  </si>
  <si>
    <t>B1500000272</t>
  </si>
  <si>
    <t>B1500000460</t>
  </si>
  <si>
    <t>DRA. PETRA RIVAS HERASME</t>
  </si>
  <si>
    <t>B1500000459</t>
  </si>
  <si>
    <t>B1500000458</t>
  </si>
  <si>
    <t>B1500000143</t>
  </si>
  <si>
    <t>DRA. ADA IVELISSE BASORA RAMIREZ</t>
  </si>
  <si>
    <t>B1500000142</t>
  </si>
  <si>
    <t>B1500000141</t>
  </si>
  <si>
    <t>B1500000077</t>
  </si>
  <si>
    <t>LIC. TEOFILO ROSARIO MARTINEZ</t>
  </si>
  <si>
    <t>B1500000076</t>
  </si>
  <si>
    <t>ANTICIPO 4736-1</t>
  </si>
  <si>
    <t>PINTURAS</t>
  </si>
  <si>
    <t>TONOS &amp; COLORES, SRL</t>
  </si>
  <si>
    <t>ANTICIPO 4737-1</t>
  </si>
  <si>
    <t>EQUIPOS DE LABORATORIO DE ASFALTO</t>
  </si>
  <si>
    <t>AMCO INSTRUMENTS</t>
  </si>
  <si>
    <t>B1500000181</t>
  </si>
  <si>
    <t>B1500029135,29176,29179,29133 Y 29134</t>
  </si>
  <si>
    <t>COMBUSTIBLE</t>
  </si>
  <si>
    <t>DISTRIBUIDOR5ES INTERNACIONALES DE PETROLEO, S.A.</t>
  </si>
  <si>
    <t>PENDIENTE</t>
  </si>
  <si>
    <t>B1500000572</t>
  </si>
  <si>
    <t>ARTICULOS COMPLEMENTARIOS PARA EL CAID-SDE</t>
  </si>
  <si>
    <t>SUPLIDORES INDUSTRIALES MELLA, SRL</t>
  </si>
  <si>
    <t>MANTENIMIENTO PREVENTIVO</t>
  </si>
  <si>
    <t>B1500000023</t>
  </si>
  <si>
    <t>PINTAMAX, S.A.</t>
  </si>
  <si>
    <t>B1500013274, 13634 Y 13530</t>
  </si>
  <si>
    <t>VIAMAR</t>
  </si>
  <si>
    <t>B1500000359</t>
  </si>
  <si>
    <t>PRODUCTOS DE CONSTRUCCION Y FERRETERIA</t>
  </si>
  <si>
    <t>SERD-NET, SRL</t>
  </si>
  <si>
    <t>LEGALIZACION</t>
  </si>
  <si>
    <t>B1500000140</t>
  </si>
  <si>
    <t xml:space="preserve">MATERIALES DE CONSTRUCCION </t>
  </si>
  <si>
    <t>B1500002957</t>
  </si>
  <si>
    <t>SERVICIOS DE CATERING</t>
  </si>
  <si>
    <t>DISLA URIBE KONCEPTO, SRL</t>
  </si>
  <si>
    <t>B1500000228</t>
  </si>
  <si>
    <t>MANTENIMIENTO PUENTE</t>
  </si>
  <si>
    <t>CENTRO DIESEL CENDI, SRL</t>
  </si>
  <si>
    <t>B15000000860</t>
  </si>
  <si>
    <t>MADERAS</t>
  </si>
  <si>
    <t>EMPRESAS INTEGRADAS</t>
  </si>
  <si>
    <t>B1500026652,26839 Y 26831</t>
  </si>
  <si>
    <t>SERVICIO DE MANTENIMIENTO PREVENTIVO</t>
  </si>
  <si>
    <t>SANTO DOMINGO MOTORS COMPANY, S.A.</t>
  </si>
  <si>
    <t>B1500001719</t>
  </si>
  <si>
    <t>UNIVERSIDAD NACIONAL PEDRO HENRIQUEZ UREÑA, INC</t>
  </si>
  <si>
    <t>B1500000045</t>
  </si>
  <si>
    <t>ADQUISICION EQUIPOS TECNOLOGICOS</t>
  </si>
  <si>
    <t>ELECTROSISTEMAS FONDEUR, SRL</t>
  </si>
  <si>
    <t>B1500000112</t>
  </si>
  <si>
    <t>B1500000600</t>
  </si>
  <si>
    <t>B1500001072</t>
  </si>
  <si>
    <t>SUMINISTRO DE ALMUERZO</t>
  </si>
  <si>
    <t>COMEDORES ECONOMICOS DE ESTADO</t>
  </si>
  <si>
    <t>B1500000542</t>
  </si>
  <si>
    <t>PUBLICIDAD</t>
  </si>
  <si>
    <t>PRODUCCIONES VIDEO, SRL</t>
  </si>
  <si>
    <t>B1500000137 A LA 139</t>
  </si>
  <si>
    <t>INTERAMERICA BROADCASTING &amp; PRODUCTION COMPANY SA</t>
  </si>
  <si>
    <t>B1500000248</t>
  </si>
  <si>
    <t>B1500000288</t>
  </si>
  <si>
    <t>SOCIEDAD DOMINICANA DE ABOGADOS SIGLO XXI</t>
  </si>
  <si>
    <t>B1500003619</t>
  </si>
  <si>
    <t>CORPORACION DOMINICANA DE RADIO Y TELEVISION, SRL</t>
  </si>
  <si>
    <t>B1500000068</t>
  </si>
  <si>
    <t>B1500001384</t>
  </si>
  <si>
    <t>FLOCULANTE LIQUIDO</t>
  </si>
  <si>
    <t>PROVESOL PROVEEDORES DE SOLUCIONES, SRL</t>
  </si>
  <si>
    <t>B1500000332</t>
  </si>
  <si>
    <t>MOSQUITEROS</t>
  </si>
  <si>
    <t>CELNA ENTERPRISES, SRL</t>
  </si>
  <si>
    <t>B1500000151</t>
  </si>
  <si>
    <t>SUPLIMADE COMERCIAL, S.R.L.</t>
  </si>
  <si>
    <t>B1500000393</t>
  </si>
  <si>
    <t>EDITORA ACENTO, S.A.S</t>
  </si>
  <si>
    <t>O/C 4716 ANTICIPO</t>
  </si>
  <si>
    <t>INSTALACION DE MOBILIARIOS</t>
  </si>
  <si>
    <t>MUEBLES Y EQUIPOS PARA OFICINA LEON GONZALEZ</t>
  </si>
  <si>
    <t>B1500000311</t>
  </si>
  <si>
    <t>B1500007818, 7819 Y 7820</t>
  </si>
  <si>
    <t>B1500000431</t>
  </si>
  <si>
    <t>OCP-FCR-00001289</t>
  </si>
  <si>
    <t>UNIDAD DE VIAJES DEL MINISTERIO ADMINISTRATIVO DE LA PRESIDENCIA</t>
  </si>
  <si>
    <t>B1500000001</t>
  </si>
  <si>
    <t>B1500000249</t>
  </si>
  <si>
    <t>B1500000547</t>
  </si>
  <si>
    <t>SINTESIS, SRL</t>
  </si>
  <si>
    <t>B1500000386</t>
  </si>
  <si>
    <t>TELEIMPACTO, SRL</t>
  </si>
  <si>
    <t>OCP-FCR-00001434</t>
  </si>
  <si>
    <t>B150000821</t>
  </si>
  <si>
    <t>MATERIAL GASTABLE</t>
  </si>
  <si>
    <t>VELEZ IMPORT, SRL</t>
  </si>
  <si>
    <t>B1500000242</t>
  </si>
  <si>
    <t>PINTURA  TRAFICO</t>
  </si>
  <si>
    <t>INVERSIONES CONQUES, SRL</t>
  </si>
  <si>
    <t>B1500008997</t>
  </si>
  <si>
    <t>EDITORA LISTIN DIARIO</t>
  </si>
  <si>
    <t>B1500000571</t>
  </si>
  <si>
    <t>ESTUDIOS, DISEÑO Y PRESUPUESTO</t>
  </si>
  <si>
    <t>PROYECTOS ESTRUCTURAS AJ, SRL</t>
  </si>
  <si>
    <t>B1500000118</t>
  </si>
  <si>
    <t>B1500000563</t>
  </si>
  <si>
    <t>B1500000594</t>
  </si>
  <si>
    <t>FARDOS DE AGUA</t>
  </si>
  <si>
    <t>B1500000968</t>
  </si>
  <si>
    <t>AGREGADOS Y CEMNTO</t>
  </si>
  <si>
    <t>INVERSIONES YANG</t>
  </si>
  <si>
    <t>B1500000018</t>
  </si>
  <si>
    <t>CAFETERA ELECTRICA</t>
  </si>
  <si>
    <t>INVERSIONES Y CONSTRUCCIONES MONPEGAR, SRL</t>
  </si>
  <si>
    <t>B1500006990</t>
  </si>
  <si>
    <t>EDITORA HOY, S.A.</t>
  </si>
  <si>
    <t>B1500000961</t>
  </si>
  <si>
    <t>CLAVO DE ZINC Y ROLLOS DE ALAMBRES</t>
  </si>
  <si>
    <t>B1500000589</t>
  </si>
  <si>
    <t>B1500000560</t>
  </si>
  <si>
    <t>B1500000377</t>
  </si>
  <si>
    <t>PROGASTABLE, SRL</t>
  </si>
  <si>
    <t>B1500000948</t>
  </si>
  <si>
    <t>FALDO DE CAFÉ</t>
  </si>
  <si>
    <t>B1500001168</t>
  </si>
  <si>
    <t>GTB RADIODIFUSORES, SRL</t>
  </si>
  <si>
    <t>B1500005392</t>
  </si>
  <si>
    <t>OFFITEK, SRL</t>
  </si>
  <si>
    <t>ANTICIPO O/C 4690</t>
  </si>
  <si>
    <t>B1500001055</t>
  </si>
  <si>
    <t>B1500000307</t>
  </si>
  <si>
    <t>LICDA. KATIA LEONOR MARTINEZ NICOLAS</t>
  </si>
  <si>
    <t>B1500000550</t>
  </si>
  <si>
    <t>B1500000426</t>
  </si>
  <si>
    <t>B1500000014</t>
  </si>
  <si>
    <t>DOMGO ERASMO CHALAS TEJEDA</t>
  </si>
  <si>
    <t>DR. LUIS ARTURO ACOSTA HERASME</t>
  </si>
  <si>
    <t>B1500001040</t>
  </si>
  <si>
    <t>B1500000130</t>
  </si>
  <si>
    <t>DRA. ADA  IVELISSE BASORA RAMIREZ</t>
  </si>
  <si>
    <t>B1500000131</t>
  </si>
  <si>
    <t>14645-1</t>
  </si>
  <si>
    <t>O/C 4677</t>
  </si>
  <si>
    <t>ADQUISICION E INSTALACION DE ARTICULOS COMPLEMENTARIOS PARA EL CAID</t>
  </si>
  <si>
    <t>WINPE GROUP, SRL</t>
  </si>
  <si>
    <t>13808-1</t>
  </si>
  <si>
    <t>OC/ 4667-1</t>
  </si>
  <si>
    <t>SERVICIOS PARA CLINICAS Y HOSPITALES (SECLIHOCA) SA</t>
  </si>
  <si>
    <t>13807-1</t>
  </si>
  <si>
    <t>OC/4662-1</t>
  </si>
  <si>
    <t>ADQUISICION DE MOBILIARIOS ADONTOPEDRIATICOS</t>
  </si>
  <si>
    <t>13975-1</t>
  </si>
  <si>
    <t>OC/4665-1</t>
  </si>
  <si>
    <t>B1500000785</t>
  </si>
  <si>
    <t>EQUIPOS DE DATA CENTER</t>
  </si>
  <si>
    <t>13583-1 y 15198-1, SUS 18029-1</t>
  </si>
  <si>
    <t>B1500000682</t>
  </si>
  <si>
    <t>B1500001023 Y 1024</t>
  </si>
  <si>
    <t>EQUIPOS Y MAQUINARIAS DE APLICACIÓN DE PINTURAS</t>
  </si>
  <si>
    <t>DREAM MAKERS, SRL</t>
  </si>
  <si>
    <t>11888-1</t>
  </si>
  <si>
    <t>ANTICIPO O/C 4643</t>
  </si>
  <si>
    <t>B1500000034</t>
  </si>
  <si>
    <t>LUIS ANIBAL MEDRANO SILVERIO</t>
  </si>
  <si>
    <t>B1500000005 AL 18</t>
  </si>
  <si>
    <t>REPARACIONES VEHICULOS PESADOS</t>
  </si>
  <si>
    <t>INVERSIONES SEVILLA, EIRL</t>
  </si>
  <si>
    <t xml:space="preserve"> 10/1/2023</t>
  </si>
  <si>
    <t>INDUMENTARIAS</t>
  </si>
  <si>
    <t>ALONZO MATA SECURITY, S.R.L.</t>
  </si>
  <si>
    <t>B1500002212,13 Y 15</t>
  </si>
  <si>
    <t>GULFSTREAM PETROLEUM DOMINICANA</t>
  </si>
  <si>
    <t>B1500000107</t>
  </si>
  <si>
    <t>13377-1 Y 18025-1</t>
  </si>
  <si>
    <t>B15000000516</t>
  </si>
  <si>
    <t>CONFECCION DE VINILES</t>
  </si>
  <si>
    <t>B1500002263, 64</t>
  </si>
  <si>
    <t>B1500000053</t>
  </si>
  <si>
    <t>SERVICIO DE TRANSPORTE</t>
  </si>
  <si>
    <t>OFICINA METROPOLITANA DE SRVICIOS DE AUTOBUSES</t>
  </si>
  <si>
    <t>B1500002188,89,55,56,21, Y 22</t>
  </si>
  <si>
    <t>18006-1</t>
  </si>
  <si>
    <t>B1500002237,43,39,2161,81 Y 78</t>
  </si>
  <si>
    <t>18016-1</t>
  </si>
  <si>
    <t>B1500002067 al 69, 74,75, 79 y 80</t>
  </si>
  <si>
    <t>B1500000177</t>
  </si>
  <si>
    <t>VOZZ MEDIA NETWORK, SRL</t>
  </si>
  <si>
    <t>B1500000078</t>
  </si>
  <si>
    <t>WENDY CARRASCO MARTINEZ</t>
  </si>
  <si>
    <t>31/9/2023</t>
  </si>
  <si>
    <t>B1500000750</t>
  </si>
  <si>
    <t>RADIOS MOVILES</t>
  </si>
  <si>
    <t>EQUIPO PESADO</t>
  </si>
  <si>
    <t>HILCON</t>
  </si>
  <si>
    <t>B1500000119</t>
  </si>
  <si>
    <t>GRUPOS DE COMUNICACIONES ARMARIO LIBRE CCA, SRL</t>
  </si>
  <si>
    <t>B1500000081</t>
  </si>
  <si>
    <t>DEPORTIVAMENTE, SRL</t>
  </si>
  <si>
    <t xml:space="preserve">JACQUELINE ALTAGRACIA RAMOS CONCEPCION DE BREA </t>
  </si>
  <si>
    <t>B1500000150</t>
  </si>
  <si>
    <t>ARTICULOS DE SEGURIDAD</t>
  </si>
  <si>
    <t>C&amp;L MARKET, SRL</t>
  </si>
  <si>
    <t>17942-1</t>
  </si>
  <si>
    <t>B1500000230</t>
  </si>
  <si>
    <t>ADQUISICION DE VINILES</t>
  </si>
  <si>
    <t xml:space="preserve">REY PUBLICIDAD, SRL </t>
  </si>
  <si>
    <t>B15000001189</t>
  </si>
  <si>
    <t>SERVILLETAS</t>
  </si>
  <si>
    <t>B1500000294</t>
  </si>
  <si>
    <t>7353-1 y 10374-1, 15579-1</t>
  </si>
  <si>
    <t>B1500003191, 3192, 3193</t>
  </si>
  <si>
    <t>10935-1</t>
  </si>
  <si>
    <t>B1500000322</t>
  </si>
  <si>
    <t>INSUMOS Y EQUIPOS</t>
  </si>
  <si>
    <t>B1500007237</t>
  </si>
  <si>
    <t xml:space="preserve">GRUPO ALTERRA, SRL </t>
  </si>
  <si>
    <t>B1500000057</t>
  </si>
  <si>
    <t>DR. GERARDINO ZABALA ZABALA</t>
  </si>
  <si>
    <t>B1500000284</t>
  </si>
  <si>
    <t>20% ANTICIPO O/C 4380-1</t>
  </si>
  <si>
    <t>DINNOVA RELACIONES PUBLICAS Y PRODUCION, SRL</t>
  </si>
  <si>
    <t>B1500000669</t>
  </si>
  <si>
    <t>B1500002264</t>
  </si>
  <si>
    <t>CATERING</t>
  </si>
  <si>
    <t>20% ANTICIPO</t>
  </si>
  <si>
    <t>COMPRA DE COMPUTADORAS</t>
  </si>
  <si>
    <t>LOGICONE, SRL</t>
  </si>
  <si>
    <t>B1500147717,18 Y 23</t>
  </si>
  <si>
    <t xml:space="preserve">COMBUSTIBLE </t>
  </si>
  <si>
    <t>V ENERGY, S.A.</t>
  </si>
  <si>
    <t>B1500147719 A LA 22</t>
  </si>
  <si>
    <t>B1500000115</t>
  </si>
  <si>
    <t>ADQUISICION DE CORTINA</t>
  </si>
  <si>
    <t>CONSTRUCCIONES SERVICIO CALIFICADOS,CONSSERCA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</si>
  <si>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</si>
  <si>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</si>
  <si>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</si>
  <si>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</si>
  <si>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</si>
  <si>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</si>
  <si>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</si>
  <si>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</si>
  <si>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</si>
  <si>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</si>
  <si>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</si>
  <si>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</si>
  <si>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</si>
  <si>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</si>
  <si>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</si>
  <si>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</si>
  <si>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</si>
  <si>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CONSULTURIA</t>
  </si>
  <si>
    <t>LIC. AQUILES CALDERON ROSA</t>
  </si>
  <si>
    <t>1002756586</t>
  </si>
  <si>
    <t>DRA. YILDA VERENISIA DE LEON</t>
  </si>
  <si>
    <t>B1500000287</t>
  </si>
  <si>
    <t>B1500000544 Y 557</t>
  </si>
  <si>
    <t>B1500000485,486,,496,534 Y 535</t>
  </si>
  <si>
    <t>PF. 9112701</t>
  </si>
  <si>
    <t>REPARACION</t>
  </si>
  <si>
    <t>MAGNA MOTOR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</si>
  <si>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</si>
  <si>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</si>
  <si>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</si>
  <si>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</si>
  <si>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</si>
  <si>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</si>
  <si>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PRODUCCIONES LASO, S.R.L.</t>
  </si>
  <si>
    <t>B1500000245</t>
  </si>
  <si>
    <t>GRUPO ENJOY, S.R.L.</t>
  </si>
  <si>
    <t>B1500000308</t>
  </si>
  <si>
    <t>TELEOPERADORA NACIONAL, SRL</t>
  </si>
  <si>
    <t>MBE COMUNICACIONES, SRL.</t>
  </si>
  <si>
    <t>B1500000271</t>
  </si>
  <si>
    <t>FRECUENCIAS DOMINICANAS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</si>
  <si>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</si>
  <si>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</si>
  <si>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</si>
  <si>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</si>
  <si>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</si>
  <si>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</si>
  <si>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</si>
  <si>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</si>
  <si>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</si>
  <si>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</si>
  <si>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</si>
  <si>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</si>
  <si>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</si>
  <si>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</si>
  <si>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</si>
  <si>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</si>
  <si>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</si>
  <si>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</si>
  <si>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</si>
  <si>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</si>
  <si>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de Enero 2024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</si>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</sst>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14" fontId="0" fillId="0" borderId="0" xfId="0" applyNumberForma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8" fillId="0" borderId="0" xfId="0" applyNumberFormat="1" applyFont="1" applyAlignment="1">
      <alignment horizontal="center" wrapText="1"/>
    </xf>
    <xf numFmtId="43" fontId="9" fillId="0" borderId="0" xfId="1" applyFont="1" applyAlignment="1">
      <alignment horizontal="center"/>
    </xf>
    <xf numFmtId="43" fontId="10" fillId="0" borderId="1" xfId="1" applyFont="1" applyBorder="1" applyAlignment="1">
      <alignment horizontal="center"/>
    </xf>
    <xf numFmtId="14" fontId="11" fillId="0" borderId="0" xfId="0" applyNumberFormat="1" applyFont="1"/>
    <xf numFmtId="0" fontId="12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43" fontId="13" fillId="0" borderId="0" xfId="1" applyFont="1"/>
    <xf numFmtId="14" fontId="12" fillId="0" borderId="0" xfId="0" applyNumberFormat="1" applyFont="1" applyAlignment="1">
      <alignment horizontal="center" wrapText="1"/>
    </xf>
    <xf numFmtId="43" fontId="11" fillId="0" borderId="0" xfId="1" applyFont="1" applyFill="1" applyAlignment="1">
      <alignment horizontal="left"/>
    </xf>
    <xf numFmtId="14" fontId="0" fillId="0" borderId="0" xfId="0" applyNumberFormat="1" applyAlignment="1">
      <alignment horizontal="center" wrapText="1"/>
    </xf>
    <xf numFmtId="0" fontId="13" fillId="0" borderId="0" xfId="0" applyFont="1" applyAlignment="1">
      <alignment horizontal="left" wrapText="1"/>
    </xf>
    <xf numFmtId="14" fontId="11" fillId="2" borderId="0" xfId="0" applyNumberFormat="1" applyFont="1" applyFill="1"/>
    <xf numFmtId="0" fontId="12" fillId="2" borderId="0" xfId="0" applyFont="1" applyFill="1" applyAlignment="1">
      <alignment horizontal="center"/>
    </xf>
    <xf numFmtId="43" fontId="13" fillId="2" borderId="0" xfId="1" applyFont="1" applyFill="1" applyAlignment="1">
      <alignment horizontal="center"/>
    </xf>
    <xf numFmtId="43" fontId="13" fillId="2" borderId="0" xfId="1" applyFont="1" applyFill="1"/>
    <xf numFmtId="14" fontId="12" fillId="2" borderId="0" xfId="0" applyNumberFormat="1" applyFont="1" applyFill="1" applyAlignment="1">
      <alignment horizontal="center" wrapText="1"/>
    </xf>
    <xf numFmtId="43" fontId="11" fillId="2" borderId="0" xfId="1" applyFont="1" applyFill="1" applyAlignment="1">
      <alignment horizontal="left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0" fillId="3" borderId="0" xfId="0" applyFill="1"/>
    <xf numFmtId="0" fontId="0" fillId="2" borderId="0" xfId="0" applyFill="1" applyAlignment="1">
      <alignment horizontal="center" wrapText="1"/>
    </xf>
    <xf numFmtId="14" fontId="0" fillId="2" borderId="0" xfId="0" applyNumberFormat="1" applyFill="1"/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3" fillId="2" borderId="0" xfId="1" applyFont="1" applyFill="1"/>
    <xf numFmtId="14" fontId="2" fillId="2" borderId="0" xfId="0" applyNumberFormat="1" applyFont="1" applyFill="1" applyAlignment="1">
      <alignment horizontal="center" wrapText="1"/>
    </xf>
    <xf numFmtId="43" fontId="0" fillId="2" borderId="0" xfId="1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49" fontId="14" fillId="0" borderId="2" xfId="0" applyNumberFormat="1" applyFont="1" applyBorder="1" applyAlignment="1">
      <alignment horizontal="center" vertical="center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5" fillId="0" borderId="0" xfId="0" applyFont="1"/>
    <xf numFmtId="49" fontId="19" fillId="7" borderId="16" xfId="0" applyNumberFormat="1" applyFont="1" applyFill="1" applyBorder="1" applyAlignment="1">
      <alignment horizontal="center" wrapText="1"/>
    </xf>
    <xf numFmtId="49" fontId="19" fillId="0" borderId="7" xfId="0" applyNumberFormat="1" applyFont="1" applyBorder="1" applyAlignment="1">
      <alignment horizontal="left" wrapText="1"/>
    </xf>
    <xf numFmtId="0" fontId="18" fillId="6" borderId="0" xfId="0" applyFont="1" applyFill="1" applyAlignment="1">
      <alignment horizontal="center"/>
    </xf>
    <xf numFmtId="0" fontId="19" fillId="4" borderId="19" xfId="0" applyFont="1" applyFill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8" fillId="6" borderId="17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17" xfId="0" applyFont="1" applyFill="1" applyBorder="1" applyAlignment="1">
      <alignment horizontal="center"/>
    </xf>
    <xf numFmtId="0" fontId="19" fillId="6" borderId="18" xfId="0" applyFont="1" applyFill="1" applyBorder="1" applyAlignment="1">
      <alignment horizontal="center" wrapText="1"/>
    </xf>
    <xf numFmtId="0" fontId="19" fillId="6" borderId="0" xfId="0" applyFont="1" applyFill="1" applyAlignment="1">
      <alignment horizontal="center" wrapText="1"/>
    </xf>
    <xf numFmtId="0" fontId="19" fillId="6" borderId="17" xfId="0" applyFont="1" applyFill="1" applyBorder="1" applyAlignment="1">
      <alignment horizontal="center" wrapText="1"/>
    </xf>
    <xf numFmtId="0" fontId="18" fillId="6" borderId="15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43" fontId="17" fillId="5" borderId="9" xfId="1" applyFont="1" applyFill="1" applyBorder="1" applyAlignment="1">
      <alignment horizontal="center" vertical="center" wrapText="1"/>
    </xf>
    <xf numFmtId="43" fontId="17" fillId="5" borderId="4" xfId="1" applyFont="1" applyFill="1" applyBorder="1" applyAlignment="1">
      <alignment horizontal="center" vertical="center" wrapText="1"/>
    </xf>
    <xf numFmtId="43" fontId="16" fillId="5" borderId="8" xfId="2" applyFont="1" applyFill="1" applyBorder="1" applyAlignment="1">
      <alignment horizontal="center" vertical="center" wrapText="1"/>
    </xf>
    <xf numFmtId="43" fontId="16" fillId="5" borderId="3" xfId="2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43" fontId="17" fillId="5" borderId="10" xfId="2" applyFont="1" applyFill="1" applyBorder="1" applyAlignment="1">
      <alignment horizontal="center" vertical="center" wrapText="1"/>
    </xf>
    <xf numFmtId="43" fontId="17" fillId="5" borderId="5" xfId="2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/>
    </xf>
    <xf numFmtId="0" fontId="20" fillId="8" borderId="22" xfId="0" applyFont="1" applyFill="1" applyBorder="1" applyAlignment="1">
      <alignment horizontal="center"/>
    </xf>
    <xf numFmtId="0" fontId="20" fillId="8" borderId="21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9" fillId="6" borderId="18" xfId="0" applyFont="1" applyFill="1" applyBorder="1" applyAlignment="1">
      <alignment horizontal="left" wrapText="1"/>
    </xf>
    <xf numFmtId="0" fontId="19" fillId="6" borderId="0" xfId="0" applyFont="1" applyFill="1" applyAlignment="1">
      <alignment horizontal="left" wrapText="1"/>
    </xf>
    <xf numFmtId="0" fontId="19" fillId="6" borderId="17" xfId="0" applyFont="1" applyFill="1" applyBorder="1" applyAlignment="1">
      <alignment horizontal="left" wrapText="1"/>
    </xf>
  </cellXfs>
  <cellStyles count="3">
    <cellStyle name="Millares" xfId="1" builtinId="3"/>
    <cellStyle name="Millares 2" xfId="2" xr:uid="{61DD6002-481B-41E5-9EC7-1880DFECDC0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5D98B228-3EF7-4F1B-BEED-E0336EF54F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1D4CC90C-D3DE-4FD7-B465-78B0A4E4C3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83A60637-C075-42BA-9A2B-11B231F93D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07610408-F54D-48FD-B3D6-03027D10C3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6D69014F-6DFF-4D4F-9324-5474046C36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AF0A795-2E88-4D9D-B867-5A7651AD0A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4169941-0E77-48D9-9C2E-685624EAA0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23BA4C-0B24-48A7-8513-89991DF6DE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60521002-B262-45A7-A726-61FDD33267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A0A76532-D389-4B58-ACB2-0BFE6216E0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5EAD6EEA-0CA6-4B40-AD53-DEFF1F4675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AEA102B1-D4CB-4D2D-A668-C860A5A847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A539082B-6548-4D5F-809F-EE3501757F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A5980631-58B3-437E-BC86-AE2CBF4B7B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4BB3B8D-45EB-440C-BC6C-30C2147395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3CFF34B-12A1-4C57-8C90-75172B11757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1ED697CE-CAAF-45CB-AB12-56A5004395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84F84088-0C08-4F9C-90DB-B5FEAA4511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0C79963E-027B-41D9-9436-78A257B743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FED54C51-9CF1-4B2B-8C20-2040D35B61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9072DDFF-20A7-4C3A-BB48-C1CFAA12A3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3119715-3825-482E-A805-F5ADB11918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83AF5965-0E9D-4DCD-82A6-3BFBC70BB8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53FE26DF-6BD2-40F1-9099-C1BAA74A958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94D6E8B1-BCAF-4842-B56B-F93420699B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D6850FCD-DD13-451B-9371-9354641BE6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058D2D2D-82A7-486B-A122-A51B7E7C6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B7CB93A-351D-4959-80A3-AB8DACA94D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567B2B5F-4223-4C22-911C-6F0A538FA6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E116416B-DFBE-422C-ADBE-E3180C7959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C0B4E173-E438-4255-8FC9-352C4A37B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AC892A2D-CC37-4D3F-A456-0E51DFF166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415E2AB7-74F3-42E5-AE6F-1E7C912B3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6D653C9D-8AA4-4683-8240-2605CE493A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A7862374-9241-4336-8731-5E762C158A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7C1F6A2-D555-4BA4-827D-E24649E338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6C7CCF8F-389E-437F-BB2C-030BBA21E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F6F1E168-2681-4289-8BB5-A0D7E7D0FA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113F26D1-FBEB-466F-B600-A8C1ACE869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FA994A19-1EE1-4770-9491-46A59C1E0E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B15BCC72-4132-425D-A455-5DCC326E8D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30BB058D-0579-489B-ACBA-B7ED3C683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311FB5E0-6E2B-4737-8EF9-88C7CFB89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67502BFF-4A0E-42A9-B08F-3A5FE2C229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01C6AF31-3F39-4F4A-ADB7-F6E586EB6D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C0CA22B6-8FD8-4C68-80B3-580B47513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7C47E284-79D3-4AFC-A912-1647A4A4E9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0FA33F01-BCFA-4909-A5B1-26E574371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9001D38F-E109-44C0-9E39-ED536BFED5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627DE89E-C425-46F8-BF47-0CCB0E8DC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74EDAC2A-2EBB-49B2-8922-F6DE3FB1C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B29D2D96-2231-46AD-81D4-E01B82019F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F342798E-4E34-49F8-9F01-C4D1F2B23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03EF21A7-37AA-458F-9D1D-1853C4DC6D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D016159F-5FC7-4DF2-BB71-0E22BDAAA1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96AD50F-839A-439A-A1D1-69AD9FD25D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DDEC23D4-22F2-41BB-9E49-48E6F2BDDB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B73C2F1F-8E59-4144-AD83-C5417A10A7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14B234DD-CDA6-4303-A0E1-0A20C6E1E3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D3DC63B8-8F69-4FF7-AA00-4DDFF716F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4A122468-C56A-4F67-A19A-A44DA68B01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3B7CFFB6-9A08-40D3-B463-22D8379503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5480DFB8-CFF1-4462-B136-BB33C870F3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A271359-C1BC-4D14-810F-551DC5FB25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E59E0882-467F-4661-87EF-1951FF2F61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16206BF6-E59F-49CD-9621-28BDC56564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3C3B8A37-4106-4497-8EBD-0442207E9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CDAB399B-0E42-427F-A4BE-532EC7D0EE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ACB8A450-CED8-45C8-9E49-65098E27B9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2C17F561-37FD-4FFD-86F1-FE849F0089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7D8BA32F-056B-4C62-94B0-DD839C1316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C6C9C2E6-DF8A-469E-A4D2-7CCE97AF7B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D1BB37D7-AF17-412A-AF2C-C3B5AB7751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C2CB40BC-CD3F-4FAE-854C-E0AF48CFEB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7F78C51C-29F3-4D45-98B0-BD70B309B6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DDC2CCBD-272D-4613-AEFA-BD4BE4F712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908533F9-3D3E-476E-8D41-7FDDA415A0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B6EDACDF-22B5-4183-AA13-5F8B639FC3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2A4C9EEC-7B8B-4E41-9B5D-58784879226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29F9A077-818A-450D-972D-5919DC1162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EB84F4D4-EA66-48F4-B489-CB47E4B3A9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BFB405A7-F707-4788-8CB2-21F9F76CDA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A08B7033-45F5-4430-A544-806CAC9E7D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D3972661-42E5-4C40-B9D9-4B00790F48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DCF28F4A-E4AE-4F91-8A6E-7EBCF7A6845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25A13B8E-CA6F-4181-A0EC-E7DFEA6FA8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17BA07EC-09CD-473B-889D-1FF2CE675F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C07D8199-0A06-4EB6-BCB3-75385B0763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2190CCB1-0B2F-4766-98E0-83BF77F5F6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AC71322B-825D-4B41-9A51-73F3A6069D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EA629B51-38B9-472C-88CD-927EF1F3A5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317D4C30-72CF-4296-A515-25E6F56F69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C7A2691B-8A92-41CE-B0AE-FDE884895E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20770BBA-E507-4B2C-B367-F35BC21AC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B261A2AD-E5AA-4D26-BA19-5E667D224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8CBF5-4678-435D-8038-DFB394FE0E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FC41ED16-CE2C-4625-A26E-58CE71816E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DDB0A8C6-A506-4212-A282-43BD41E894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A2F62D27-A7BA-4AF4-BE9D-5443CFA9D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387EF4EF-E001-4A12-A479-2E93BDFD59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A3D590EE-6D4E-430E-B8CA-788AB9A7F3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E7507FE5-0A11-49C3-976D-6A29E1150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02875BAE-2CA5-425D-A71A-9944FCDD6E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C9181E5D-16F0-4087-85A4-D24AEBFAEC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7E222BC2-FD22-420B-A620-EE627F3199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1CE1C597-AB5F-41FA-B33A-EB284D5EEB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31DEDBC9-08A2-4463-A419-5DC4519F3E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892CC804-0CDA-447B-8690-743CD31A7B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B9A27A35-7908-41E7-B133-1DC696D16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0082752F-B2CF-41D9-AD06-5CE8BD4E8E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1FEC9E6F-8085-421F-B76D-9CF22BC1CD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72909B78-AD0B-421B-96EA-ABFF05BFE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019BE117-C407-44D3-ACE9-7FD0F5D02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B3C47113-416D-47E7-8693-03E09E5A36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08DADFB2-EABE-4F1A-B951-1F90F80F3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C9F6CDAE-D570-4F2A-8DB3-4DB22E619A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DEC9A438-8882-4889-A1B9-FAD13D7FC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741F7C1C-F175-4D46-8289-634F62B64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FB78FA38-9BF3-4B2B-94E0-2DB11717F8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26EA4F14-7D71-4620-A832-769484C89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273E8B4C-D892-4440-9D6B-C1D4497A5E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DFB34EA7-E113-422C-BE9A-FCD84541F3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E9F66ACE-5D28-4470-B8A9-C7A11C924F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AA6A7418-28DE-4AE8-AA16-39F5724366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3D8C18B6-225D-4738-B6B7-6DF0E2F70F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8B06329F-D27B-4C51-A078-157B01426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65E06FCF-8C7B-4AA8-9E84-C9BDF536D3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7A98523A-69E1-454C-B2E7-2EB0B4519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951033F7-9610-4084-A85B-A112592C7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039EA5CD-2D69-4F2D-8DC8-0F43C5BFA6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E53E8EA2-49CF-4A7B-9768-9AFAA8E663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F2A18168-422C-459E-A914-514732683E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769E030D-2604-4885-8843-C4FF4F2249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79C2BF12-0060-487E-8AB0-7C59439546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09902C53-042B-412F-9DF9-238E7362E0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EAC907D0-FAAF-4A69-9CF0-B98DC1CA1D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C5B2D75A-B9D3-4D46-8D12-E2E9A86C75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98466209-A99A-47BB-BEE8-766839A53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A59DE0AE-6D56-47F9-857E-5CE90104B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EA8CB3C4-167B-43E8-80F7-66DB7806D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F001DA34-A6F5-4F18-97AC-3F22D9E737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623A0BD6-026C-435B-832F-78E7C76C2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2CF0738E-56EA-4F57-AF27-9B3B1209B6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EE7E502A-EAB5-4091-B432-407E2749C0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8968371F-2AAC-417E-834C-66D6DF1575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B3C7ECEC-3A16-49D0-98FA-F1E54EB7B2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B8C8D032-6DAD-457E-A6FD-F61D56F253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E9B47D04-0E3C-4B27-A314-6027C10E95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7912CCA6-78D5-4426-A9C5-0C13954630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695431A6-6549-4EE8-8D71-205B74CEF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B5DAD322-511F-48D1-AE55-2919F14510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E4AF72C9-FF31-4854-B40F-280CF5367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9E2D5B54-D0CB-48CE-98C8-B9C966AEE73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EE3B5D53-8BD6-49B0-AE88-77135CB044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50F14E76-E773-485C-8B6C-8F372D09C6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E40967B4-5FBF-44FC-83C3-D905A7ED2A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4FB79F78-D591-4DD9-AFD1-1DE2A99770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5745B44B-A714-4349-A9D4-F58EDACDD6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47AB1F33-C0E0-466B-AE33-E101FC5EAA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EF67A478-285F-4ACD-B804-0B73DE227A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1BF9AB71-3B9E-409F-975D-4039343740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80112511-CED4-499A-81D9-5A71FC47EA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239C6DF4-0A0A-4C25-85AB-611DCACC05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D22DED8A-4AC5-4FEE-AF1A-DFAEA90E5B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E82A23B2-3924-4BF9-B5D4-65F7A2BB3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41F9898B-F02C-4F45-B3AA-A94AF14368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09CCDFAC-F9D7-47BE-B00D-A718E5FDA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BED94FDA-9720-45D1-99FB-9867AF63F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0E120B07-8136-4882-994F-769DEF178AB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7EE64D43-10CA-4564-AA73-A6FFCA60FF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9E313B46-44E4-4406-8213-B56F0A3791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1A339CE0-B7A9-4055-BE94-26144473D4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34ED730C-1CBF-4256-9FB1-11418481FA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BC3FBE43-D9FD-410F-BD8E-1C8393A5BB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320B9891-BDC1-415A-B43C-0A00CDDE15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464D27F6-41F6-4B3D-A0BF-0F5DC1A4D2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E3D1AE50-0056-409E-B3F3-044BA19AF8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C8186E34-8C59-4DF7-B8D9-5CBB081CAB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69CF5C91-CCE4-49DA-AA63-5C3D64E021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E7A40EFF-CACE-47C7-9E35-B746F301D2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26030FB6-C796-465C-ABEE-9CDA4578E4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F74079C8-7EF2-46D8-AB21-81C657ECC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BCEB7493-36AB-4686-BB46-18C8F89B62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418528C5-9BDC-45C1-AB95-591810C09B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FD648E24-221D-47FA-8702-575F6826C3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E0754133-B8A8-4425-9641-7942B18E47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A2F54085-9FCB-491A-AEFD-642814ED86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2B6EE33D-F0E3-4034-AFB1-A30FFE4705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81798FE5-32A7-4769-9199-ABF68F29D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CD778E9C-EF84-4139-8CB8-10367832C2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B33BC239-5A12-417A-A7C5-993238D8D2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7C4575CF-8CD4-4416-B533-D762990DCE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E0FBC17E-529E-430C-A81C-D5B1FD5EA1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1CFAF7A1-09DE-47FB-BD15-18D58D7F5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FC46AF52-41DD-45E1-ACE5-7FA798A9FD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782941CF-9D65-4025-89FD-FB01355AC5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69BB4929-B93F-46F3-9D7D-A98B3A4802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1671EAA8-5CD5-4E51-A204-D2619E31F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BF96A5AF-BFEC-44DF-A108-F7E3B1A4D7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EB2A9401-9D05-4DCA-BC03-913948AF7D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1E498736-BD8F-428E-BE0E-897D1D7A5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639E8F1C-D70A-407A-8E32-D621AA597F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567CD639-6627-4C71-B8B3-BABE77F14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A2EC91E6-E9AC-410C-8EBF-9D82655985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7E09074C-27DD-4AF8-A781-724722D25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4291D3FF-5538-4213-B69E-5E70B5A03B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A7A4039D-4BFC-4D89-B78B-A02F82C2E8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DBD21454-A400-4C8F-8ACF-11E7059A37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0AC3E0E4-2B7E-4FB3-AE54-44FC655735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0DCFBB34-CFD4-45F2-ACED-7A77AF3DC6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8DC22BDA-807D-4268-B2DF-A1ABFC1D2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D91B1330-1E78-4210-A7D9-1F4B774004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046B5237-3CA2-41C6-BCBD-C9C661521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593543DF-8809-4EB8-B47C-3FCDA2E1BF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243D4681-B750-4F3A-AF78-E2EECA03DF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CA1A19D1-7180-4983-9C5E-8CD3F208E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E23DF828-C81F-415B-854F-A4473FB014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B5BE0BF2-408B-4A88-8F2B-28FC495A0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C2E59C3F-AF40-41E7-9C56-17E3B89A10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CDD50579-F255-43D6-8006-50F7B0EA5E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EA9BD661-20F0-49F6-978C-0DA995877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11923FBC-6641-4E02-90D9-D96869F170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D978AC4D-70DE-40BA-9A98-516627558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EFC25D5F-A207-4738-9F59-E64910F63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D75C36DA-E2DB-4170-AD56-A327A4AC9B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3ABD0436-D7C6-4D04-B11D-7413C01072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D966F043-7779-49AC-9525-870A68D697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067AB6A4-BD87-4445-B6E5-D58EA83EC9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0B9E739C-5232-4222-A6D2-84AA44D473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37BB67C0-3DDA-4D0B-85A4-74C817FE17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25EA7E23-1D08-449E-9191-D2BB149E86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2B527682-E7F8-4587-83A1-06778C31FB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CDD4FF37-92A0-4CEC-99DF-32B439C54B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67867C41-A75A-42EC-A8A6-396436283D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DE9EF656-A3C9-41A9-A6CF-2E598B0C64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4341507B-F164-4D0A-A6A9-AC09AC046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FADD5245-9A2B-49C3-A967-060FA38F95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3C0D6CA9-AFCD-44BF-AB1C-9EC1899B73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A7DE927C-85D8-46D6-B98E-9E5381D314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1F26B3E4-5540-4925-8403-BC15F8158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8B2B5CD3-76C6-4BA4-B29C-DEC867B473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411006AC-C5F7-49F5-BAF1-39D877904B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3F2F5C64-3EF3-4DC4-B2AA-3A49B82CDB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B263E127-C670-4C44-AC3D-B299BEB705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12245025-2E3A-43A8-A07A-F325881F7E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1564FD71-8395-4CE5-818E-98805809CF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A9DAA933-FFA5-4A1B-B5D6-8F1C55B4E8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A3EFEB80-D957-4A80-84D3-E67366487E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82D9EC67-3C86-4488-B911-39331E4636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3E5EF121-B74B-41B0-B142-9234486E58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58E2E812-09AF-4E00-A211-14505952A3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4DF90AD1-E48C-47E1-B554-1E12530E2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072C8E99-020C-42A8-9F9D-98E9720CE0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88D0C211-4AF4-4278-BFD7-1C451428D1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14A32DCE-9C0B-4A9E-A65B-06A8499D6C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D77B4712-610E-444F-8380-23F956873C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93351EB3-12F6-4F51-945C-7A90A66DE7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215ED6E6-D8D3-4D75-BF36-2CD54929CF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FAAD14CB-C984-4233-82FA-525237743B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F55C6FA1-A812-411A-8F19-C7C2EB7D7D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39B9A79D-AEDA-4648-A16E-5F5CD768B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FB33027B-3242-4375-B160-2F39075364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A33379C5-DAAE-4F25-B57F-9833EE44A8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7D2EFA50-779A-4BF3-9D2A-734877C019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B3699A21-C038-4804-ADDF-82AD62DB03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846C5D0C-E669-4A42-9974-83D71C667E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463457F3-C5C1-425F-A04E-22384AEDA1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78EA16BE-EFEA-4116-8B3A-0635A807AD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50E87468-050A-47F8-93E5-451731FF0D8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349305F4-81CD-45BF-BEEC-B6F09F46CC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D14C32E9-8CCF-4391-A40F-85C397807B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916F754A-C2D3-4A3B-B49F-F178D0E30B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C2E1AFF6-59EC-4B17-911C-5FD775D27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B96E5EF4-AE9D-4F85-91E5-9B46F138C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F624E7F1-3AAA-433B-88A8-603CF24B2C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F478FD6A-0573-44EE-8F89-D41841064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E34C181E-DD9E-4FF6-946C-5270CB907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2DD0803B-6824-4B85-B920-AE723CA4C6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B49AFDCC-083A-4C9E-9785-EB1D88E53B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6240BD1F-F9A4-438A-832E-AA9CC43F9F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DAE0FB22-868B-42CD-9950-9EE432F1FC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CC1B1C95-76CE-405D-B44A-F7B517D51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A40B65B3-88D9-47D2-A1DA-DC1FCB9B36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352AADB9-AC67-4BCF-BEE8-330A761A36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1BB124AF-74AF-4CC0-B850-BE0159D401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CF2ECDBA-0523-46B6-96C6-859D945924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5B34C6DB-0340-4B52-80D5-1A48AB53BF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4033658C-F46B-493F-84E5-FCB93AB638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7673BCF7-76B3-4C94-98C3-9718C2733D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5E922879-FAAB-4466-A58A-46452154D0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0B31C61A-D109-4030-BB00-3E781B6F66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763019CE-C9BC-4086-A0A4-ED9D9F032B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7F423424-A255-4463-8261-6EC9562F01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82C7C3EE-6F77-4F1F-81B3-FBD5D13DF9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55F40FDB-745E-4266-AF4B-5679D04EB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95823E80-C2B0-4387-B724-A8B96D2345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82AA21B4-DB95-491B-ACD1-930CD5EFB5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F09C4B47-F0D5-4E42-AE2C-F100584A79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9E1B84D5-28AA-4EDF-A54E-14E3C90FD5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2A1F4073-E5FE-49A8-8E15-B23A255930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B6CE89D4-8E44-42ED-8263-9E48A721A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9598DCB9-7E6C-4EB6-B00F-E4CED4360F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E91EBC99-FE8A-4FA3-A6A3-FFF196B4B7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A92518BF-179F-4FF2-AE29-B4C85C43C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7D0E9D46-05EF-4CF9-9330-651F96CE77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41A7F724-177C-411A-96FD-EA1B16FFA5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EB3235A9-EA36-4A99-8437-29E611C759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784B3EFC-58CB-46F0-AAEA-066622651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8BCBFD7E-48C4-4C66-AB08-79BAA22089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04F3A8B7-23C1-4B7E-89C1-A6EC990FC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11DC99B8-F375-4848-872C-062656FEB1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5075DB1A-6AA8-4070-8993-E1F1422DB2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0D613E2A-85DA-4259-A187-D5BDF9792D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99BE1A9B-23DC-4677-9E46-F95592998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3D4D58E8-E5C0-4E82-82ED-32624C812F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08B32E0C-E15D-4B49-98D2-6AABCC4807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79F63509-F261-442D-8F5F-603A969FB3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0F9527FC-AB45-4AB3-82A4-9C725ED209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36222B1B-1B68-4E12-AF0B-4AD19A3F6A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D364B688-0F45-4E98-9323-9F9ADA25D2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A0C7E54A-007A-41E7-92BD-C321CB950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32D18295-5290-4937-BF9B-4991DC354F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CAF009C3-ACAF-4A4F-8B3A-5FB167CB28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A00BEA16-E818-4526-A2D1-C2E7664C0B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3F64B3FD-8E94-4EBA-9B09-7C17D0691B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F969C505-6379-462A-A798-F0F289EB5D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0BB3878C-BC23-4F05-9DE5-D7B1607988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439F9842-44AC-4C9E-8F2A-751D3C69D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1B9361BC-BC6B-4285-A741-6CCEB67728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A0378B3A-C76E-44AF-B81A-B8E4077983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0F893463-02AD-4B23-AFB6-1A509C7A4F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70D0541E-814E-483F-96E4-DB1C217E92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7F4369AB-29EE-40C1-A5D2-25A554B7D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7B6A18AC-A5DD-41BF-94B9-B4EA36D0A6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F20D7CEF-8D83-4E4E-9299-60836C5097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A52D6D3D-C914-4855-8D4F-D4EA8DCF90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48063E38-1A6E-4E0E-B508-4147D54D0B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686422A0-0DBA-4B01-B136-EF934B8C1A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3F3917DA-88CA-44BB-9545-8EBA3B08AA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3D71FC3D-F580-4491-8AF3-6BAA920C51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DC15D88C-35A5-4AC0-8632-662313AE99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60A75C58-E7C8-4A7B-8C13-45126F7CC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CBEA404B-9D0C-44A2-AA5A-50392BD7F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48ADCF6B-5AA0-4B13-8DEC-4BA68D555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E3A1269B-B6E9-4570-99B1-8D69A1BF5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0230935B-B8E8-4AC3-A8F2-0AE6DBC55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8E3FB0D7-4BFB-42E5-8D3E-45F8413A4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75B90B44-84F5-4E27-BAA2-68FD7CBB61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7970AC86-2CB9-4A4E-B781-1F44A9771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2E67360A-4EB9-4998-BB66-ABBD06FFC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24F6C4EB-2013-4B41-AD28-9940B48B49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E3636034-58A9-4E09-AFB5-77C1B75C55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4D31FE01-DD55-468A-BACB-20EA95223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E11DAF1A-BB84-443B-A2A0-A5E5DC630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5A02B389-653C-4402-841D-B70D156C5A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2BE37744-0ECE-45C8-BE52-8BFB6CD04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181ECA4B-3290-43CA-9B69-5E606D1494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BE0227F1-9677-45B4-84A6-A29D9A9BC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777B4160-6690-4344-8CAD-9D5DCE4F21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EB04007D-CDED-4683-B3CC-757F789DCD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0001E49E-7EEF-4CCA-A3FF-F554E8DF8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CFF587C7-B61F-4452-8DB0-A96E54B932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556B29E5-CB67-47BC-8E88-C6EA62EAC8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C67ABBBC-A1CE-4C42-BD77-54CEA492F4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A307BB94-C632-4E4F-A44D-DE3715F03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9E22156B-C37C-4305-84DF-1321426210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16B2F46F-8791-4D6B-A5E5-E652C6CF59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6CD0143B-F0C8-4299-83A3-9CEA48106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12F1B010-4125-4FF9-B892-F5CF62727C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E7DEC4ED-A16F-4F1E-8565-0946D29B6D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C0F3E403-F55C-4D9C-8824-FD4B45DB71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B8F86486-726F-47D8-B77B-7ACDDFAF65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07F019EC-6B25-4267-8BD0-6E4D4A2DDA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817C67AC-6306-43A1-ADC2-8E5CCA8BBC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6F0C53CB-EB13-401F-8222-B5BCAF42DA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58567CF8-A868-4DC1-9CCD-F6D98832BD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2D4E8EF3-4B0B-42DD-8958-00F90139D9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C204E3D7-DFEA-4733-AB4F-A052EBCF10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E9D6B447-3937-43B7-9E27-180F52E53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C8EEABCB-C19E-4E78-A196-5AB8946B6A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59C60710-DDD8-441A-92E1-E792AA45AC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B4B27BDF-D90E-4B40-AC03-3A48C766FD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59BB988A-A040-4BBE-B380-CEF14EC939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5B7C3531-0A4E-45E6-B2AD-DCC19F8A19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5CD23B75-A716-4DF5-AE3D-8FAAFD9385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C5392132-CBB1-4C5D-989A-376A88C3A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1EF5E66B-94B5-4927-9B04-239E746AA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FC4E48B2-5A45-464D-B52E-559572913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A5DBAEA9-DB36-41D6-A49B-A675AE0D98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D16614BF-58A8-4E23-93FA-1E86EECE4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1CEE9980-1850-48A9-A943-04B8B690E4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D0380C54-6EAD-4D09-B76B-7FF87B2BF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EB920881-C6FB-40B9-A4A8-DA705CD39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D1543250-EC66-404F-BEDF-BBE4B181D4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939D2D25-28C6-4CE8-B6D4-6F9322F10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779950F5-0C47-4A48-AA0E-F16E3A8018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03F1C06E-BCC7-4DFC-B257-25C30B0283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D9B74743-F02E-4003-9EBC-0581B81618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BE1B7CD0-CCD5-4926-B9D9-E4FF46128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B6DF4FF9-45C6-440C-9DFC-3D5AC86457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1BE1C15F-F793-46B2-9A84-7FE59B8F2C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675F1A34-F3BA-46C9-8691-4A5B5A6AC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AC5D3F60-9D91-4F96-8BE3-10EEE4EDB8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8AB16D7D-4A7B-4F0D-9B61-9CA391D0FB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A2E54287-56A3-4A7C-A28A-410C81DCC9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2517F8D8-3C21-44C1-A322-7CDDE43377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6FF9FEE4-6674-4884-8FF1-151C2044F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DFF387BE-A22B-4998-97CE-0E8A94435B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529A5C8B-CF73-4225-9A3F-570402FB52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4775F5A3-8DD7-484C-981F-3DD2749462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2E939CC2-5B09-4E52-95D3-50E9CE88F3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95A6E889-6431-4FAB-AD2B-EC86E86744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DFE05D44-DE6D-45F8-B4CD-F2EB8A8C3C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2EDA8267-D208-43A3-BEAB-66275DED3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380FFE2B-540C-45CA-9466-E813D2D8DD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E63162D8-73DE-47C9-AA3B-1A31FFD4C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200186B9-6766-4414-8AFD-FB25D7D8E7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5E87D73E-DEE6-4194-9E59-A1C774D470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85775B80-C8F9-44CF-BBC2-4CBE80C4A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8D7DE7FF-8CF3-4C71-8DD4-AA008417A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FCE52BA7-4E55-4C06-95C5-F4AAC3EB7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7CA02174-6966-4F5B-AF8F-05EBCFB8ED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0BBA16A6-3302-4E5F-B46A-8C5EB06001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F06DB570-A872-4699-89DC-CD7CC875A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6B070240-D5B2-4F48-8F07-54BB32D65B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920F7EAF-09EE-4A19-8BBD-94195750FD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A160F80A-3170-49D2-A131-40D71A2C4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5194E632-497A-44B8-8E1A-1298A1E95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D15088AD-629B-4DD1-9302-429FBB6479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F61D371E-7150-41CD-95F9-9C7B97AE8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D27F1239-D001-476A-AB9C-2945E417F2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3EFDEDB6-A2A8-45C0-AD5B-A7D2A662C4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AED1A00D-1843-4C0A-B203-90B135EDB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B70513EC-F748-4C0D-A833-D0FBF920C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7061ABAB-BD57-4FFB-AF5B-9508275CFB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54B55939-48F1-41DA-B404-4E5000CABA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1F20F7EF-4B1D-402D-9DA2-53B334882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D70CB0ED-A0CC-428B-9FA1-2179306812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849860EF-D147-4C7B-9848-1EC0F83464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37985667-6EC5-4450-9FDC-F0D8ED55EA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F1266165-5196-4788-AD9D-A4160A5109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8B384AC3-5410-4865-A94B-5659A9AFF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11DBE331-E17E-4F90-ADBA-220BAEFCE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F477683A-67AE-4361-8AE7-6199114026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7E693A82-6D79-492B-A2F0-36C4FB6138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1D03FC2B-7F3F-49C9-A00C-604C71E93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A3552DFD-BA6D-4FBB-9858-863B726F7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163A3A44-2007-4002-8F4D-E4E9917E4F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E90299F2-5340-4C06-A01E-4C441CFFE2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2AE92F40-443E-4042-8BB4-172E308B73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9A32BFB8-7A86-42CC-8412-A9CBE9F636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5B72E3FA-59C8-45BE-8C75-0A93EE503F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895326B4-9A3D-4B9C-A0D1-AF73E5DF93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2047356C-102B-4833-8083-A60F3C02AE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FB34068C-667C-4584-9B22-C991DFC3B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EE944851-CCA5-4F3C-A379-6A6F5FBA3F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CD3A4C7A-B204-4C3B-B032-BA2CF8726D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74787391-B84F-4AA6-B231-44D6EBE97A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87FABC1F-9C26-4E4A-B3FA-551461BFB2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C4C2FE33-8FE2-49BD-B165-9CAEE0DFC6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76FB929B-B563-4A5B-9F84-5B046EDB14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7F8FEE39-CCEC-44DC-92CF-DAAF28FC5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4B92BE08-37BD-4DAF-9FCA-CA139974B8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0AE4CE6C-F777-4030-847E-F143F1778F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C6EFCCA0-DBE4-40B4-A6BA-59323D07A9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6683D6CA-ED7C-473D-9234-DB780DE7A5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D641ADC9-11D3-4C33-A731-66663D547F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0250DA92-809B-40EC-9DB3-BC27CD0E9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FE7D7962-0915-475E-AE2D-31E776A5F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304EBC0B-ACEE-4E00-B6A9-FE68B0CFC5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720CB0CF-7176-406E-A053-BAEB119FE1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C2648AFE-8987-4804-891A-CE2990140F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6D1BE75A-7FE5-4CA4-9071-91314688FE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B17FA842-0918-4449-960C-1CA90300F4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C4867A08-B0C4-4972-866D-587496D012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3B4B528D-FC26-499F-B15A-FAC9FCFE50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CF429850-66E3-4D68-AFC8-121B7B24AB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9CA6CD7F-3018-4DBA-A0E2-EB52D9C513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65661AF0-40E5-43D2-B5FE-FF3954F28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5D9560E6-3585-4D67-A5CB-C0C0B1942D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1B8B3CEC-0A02-48DC-A0B7-28F0D9EEE9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19341A9E-9412-4AEC-B29D-CBBCCAEE5F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FF2BA827-DBDD-495B-984C-4AC5AD054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5B538757-5226-42BE-82BE-8B5DDEE03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350FDFBF-C9D0-4F9A-A7EE-BD309AAE8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C7AD729B-C25F-4E08-A05E-9E87D690C3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63DF02CB-A201-47FC-AA1C-CFB85A52EC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B30FF129-2C8D-49A0-9AE4-DA9FF9100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BA16E57E-588F-42F7-B311-F4E1384E2A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AE05C909-05A1-4CAA-8A7B-9B16E9BC9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3600334D-171C-4A01-ABF9-53782EA7E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00E7DBA4-3BEC-46F8-98B5-2D1E6ED32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8C5D09A1-C91A-4221-8444-84920753A8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3959607B-9AE4-407F-A270-A63AFF7348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0E611F34-EB86-4342-A395-DCC4D4DBE6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7CFE6ED0-FE2B-47CC-A677-0EDC8EE984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26D8148A-0AF2-464F-9E24-2193D367A6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3C0DB884-E3D6-4AE6-808B-2B45197A74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14BD5455-61C5-4345-A780-1A7C22E848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30A057EB-897C-45B9-9B33-5E9AB75C86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B0B7286A-04DA-4EE8-9856-AB093790A0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61505B11-5F83-4E1E-9160-42BF971CAE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E0DACD99-81A0-4636-AD3E-ED15F1B0F1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4D19568A-204B-4640-872F-9E08E1B7B3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B7792CE2-04D4-4A0A-A96E-F0DDD9705F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F73E6461-6E9E-4CFA-B2C0-DC0780957A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80963167-BC95-4F05-B0B8-FF5852761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ED6CA1BE-6FFE-40E1-B904-17C46E602A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FCB99F59-6AEA-4743-B792-E0B1E1B235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5AF04C43-704E-426E-ACFD-78E980D7B4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4C3F7512-810F-4150-A8DE-FBB53CCB48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8E4C6B43-D122-4F1F-A3BD-11FF8B355E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D15D6D51-5C57-40A3-B624-9421D838F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905A3FAB-35E4-4397-9C24-90FD46727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43CBE360-F2AB-4F12-9CB2-C3A23CD664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5E0BCC48-B276-4240-9649-D9EC79758F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4FC0A213-3CD4-45FA-89F4-A287999099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248A4B18-462C-4172-95E5-91B1DAFBE6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45961348-624D-43D6-A7B9-1E8F1FF342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21D1F591-C70C-4079-A87E-9C8E68CAC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9A357470-BF0D-4991-A448-9A92AB49AE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BF025DBE-D427-4DEB-BFD4-2E0DE76276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CC19344E-1F5A-4586-9706-A0D4C5E0C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0E2008E2-7429-496B-9048-825219824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AF425444-D3DA-4A0E-9474-2C2EC892C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5CC0CC8D-34E9-4C17-855E-B2376586CB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F916D5B4-1524-4CC4-B060-396E56A2C9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8CE75A2D-5345-4527-A09F-A9DDDD3BF8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E1D4D7AB-7E78-474A-98FC-FECBADBE9A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C790BCA6-CB1D-4F85-B26F-EDE4E193BC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20E4B61D-4824-420F-A9B2-A43B37DA7A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D6AA6BEB-D4C5-4B20-BDC1-3E87A7112D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10095977-B56E-48EA-8F2E-BB7287C33C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9F952C1E-02C4-40DA-B26A-66DA6F4F36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BEE0BE21-CF21-4A1D-B682-6C60AE6BCE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0CFFFF65-BFE1-41B0-9DB4-64ED5ACCA8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7DF5F08E-3740-405B-8565-3420A101E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62657FB0-D7A6-4B75-AEB2-2FEC5EFB06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BE7C5F7C-C0EE-43E7-8503-5D10306206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3BF866A0-B318-4CAE-955C-96A9D6E1EF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9D214D23-8527-4BF6-95CF-182D5F893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25D299E1-2A05-443B-BE6A-6992813854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A554448F-1D84-4C6A-B070-47F5E9775F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E339D0B8-EABD-45E9-9CB7-C2B055D4F4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3B5BFE6E-69FE-4E25-AC52-20FC7B13E0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57BEE0F6-D3EA-4CBD-AB23-59C7453E34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63B6C8E1-8F50-447F-A984-CBB83237A3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A28C921C-932E-469A-8A8B-3EEFBF5194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EBD1ABA3-F07D-4EC2-8E11-3F699C079B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483D790C-FAEB-423E-93D1-BEEC909332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7E6F4E20-BF66-4896-98D9-D6C66A2D31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364C4799-84CC-488C-917C-1666D5343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FEEB37B0-3180-49D1-9B6D-D029840038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367A9912-418F-4050-91DC-0DC564DEF2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734494F8-E6D5-4986-8E59-41BB18357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138BA413-33B7-4E7A-AD5B-E054CFD931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559535C9-070B-4C04-AACD-EB89848746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7FF9527D-F8F6-4D37-965D-AB920B03A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42608BE2-3429-4DB7-884B-853F1FC7FB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2000DEB4-4D5D-4EF4-BE0F-8CFD05C1A2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40253314-6A71-4D19-8983-5796EFD1C9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A6E4623C-64FD-40A0-ACCE-6CB3CB917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321E47A9-534E-4581-8EB2-F803632545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6038BBF5-4C5B-4FDB-A0A9-FBCE641F36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F712EABE-5406-4D2F-A5A4-E0D07E745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04B77BA6-32D2-4291-BECD-140F9C7920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753FB096-43F5-4EB6-9F2C-BAD7BDDDF3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F30B294B-DB91-42CC-98B3-2B11F17288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14177E02-2319-43C2-BB3F-3E88999BA2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3005ED7C-A02A-4E0C-8DCB-8210C5CEAD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AFE17720-6BB1-4890-B131-619DA5775A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379553F8-BA69-44C4-A3EE-20908ACD9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B1A97AD7-74F5-4124-A2E4-021AE078C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A4BA0F75-BF41-4095-A46F-FD9C93CA3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0CEDFC75-1D76-4E88-B47E-271FF647C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7925471B-4814-4D9D-A2E8-8C2803F293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8A125EA3-AB76-48E0-8669-2DE4A2B228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0A710403-C6DB-4284-9DEA-324DCAEA4C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3E24F9F3-9FBB-4664-9BD9-A854800C38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94E523DC-D2D3-43EB-90FC-909ACE582C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70BA3C7A-7D2E-45C0-B585-D4A7342E73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D1218688-A25C-44E3-9C84-FA39D7E2E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8B2B4465-0400-4139-8B5F-B73EF36B76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7BA52AD3-251E-4D66-AFD8-E1284390FA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7F321C98-461F-4B10-B01C-2704720B9F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33EDE649-828B-417D-809D-D60E0126F3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3F5FF7F0-A829-4F79-9E0E-4BADAD89C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39628C42-95B2-4B63-8A3B-46B9A8947C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747894BD-54A8-4F90-B01C-5F998BE2B2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AF268FEC-1435-4C13-8E25-C43565A3A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89B5561B-4A33-4326-9D2F-CC39EFAF5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10BEF54B-8324-4477-ADD9-E406A1550D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70AED574-BEC8-410D-8353-2B506153E2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6BD6BE13-A754-466A-95C3-3761BA03E4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71D58D0D-2ED4-4F77-9330-59A0A16C87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95EAF1D5-83A6-49AB-B891-5F3773D554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5344CC41-8FA7-40C9-AE06-64B046167F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C7EE939F-AF14-4FBE-86A5-76BAD50240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77CEFA9D-AFFE-490C-B6F6-D08E0FB72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D88CC1AD-FB55-4753-B0AD-1B363444F1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7368B603-D50D-4705-AB63-33A60D851E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4520D727-1798-4C5F-8EC0-D8A7B50256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18E26061-FBEF-436D-9F13-1D91BF39D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A5CC7E03-9411-46FE-9929-088C5AB9A1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89EF32CE-0638-4567-B351-6E43D3407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8442B15A-2718-4B1A-8CAC-295E82F8A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4FD95949-4614-4A93-A58C-384E089278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EB093F9F-550C-4E43-9CD0-3407BB7A2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1F598D98-E922-483E-BB57-B983C576E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D37DFDA0-A2E8-4684-BEA9-006DC16346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E22C8D45-F403-4F4E-9F03-4B48516CF1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CEA007D3-C650-4874-A533-D51DAC6BB2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39DDFBBC-5350-4580-BD55-76768C462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F596D9A5-8C2F-4157-944C-630C6A9505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CBFE45C0-0C49-4EDC-A874-196F81EC9F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B9CB0C8B-0DDD-4853-B997-044A0740AC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A3E36744-E940-4A3A-91E3-CB41AA3BFB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99CCA940-614D-49F3-BB1E-740763F529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45530455-2BF6-4B45-A8F5-6B3B6FF93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50D2C864-8DCF-4780-9C3A-340678F48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B0EEBC23-B22F-4B0E-89E0-80D2D02A9A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AB63ED67-7C34-4AAF-8D7A-63A6C0E37A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BE84BE9E-767C-47A7-BD78-D48C048037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60AE8067-32FE-457E-856E-EA342C4720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9239DB2C-4BE1-4A4A-9AEE-FF32151BF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DD786995-3F7A-4822-9EBE-A2A6E5C0A9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2F15EF39-3D4F-4C74-B808-23842F684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9B3A2383-D4AE-4657-8DDD-2D8F0EE091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A6217C45-9E2B-424C-BD58-EC9051B6E5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A72CA60B-FAE8-4AC2-9507-89B76D94C9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B6852518-2B2D-4BCA-81AF-06A6227AF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426798AD-EE1E-4AE7-AA06-9A46F523B6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B677F803-AC85-4C5D-BAAF-AD4E54175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D1F73E14-C24D-4328-81F7-A16794C633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DF52552E-3D80-4D22-8F7B-6C7D158AB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3B58B8E1-C36B-4BF8-B2BB-82AF2DE99F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5B3BF791-6E2B-4B57-ADA4-64311ED72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4752AF4A-E756-494E-9606-3EFA83197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86EB85ED-917A-4AC5-8DC1-7EAD3FB2D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E10A9D7A-B91A-4ADA-A67D-0F53019AA0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C1C003EF-1A05-45BE-A668-CAD8CD4EAC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D8E3379B-73F2-412B-85F0-136A779ECD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A7A54199-6FDA-4EBC-9CEC-2B25EA5A11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DFD7C124-1103-4BD7-A408-2CD4CB6A98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7F1B-5DBB-42FD-96A5-2FE9439D377A}">
  <sheetPr>
    <tabColor rgb="FFCCCCFF"/>
  </sheetPr>
  <dimension ref="A1:M733"/>
  <sheetViews>
    <sheetView tabSelected="1" zoomScale="80" zoomScaleNormal="80" workbookViewId="0">
      <selection activeCell="H10" sqref="H10:H164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  <col min="10" max="10" width="18.42578125" customWidth="1"/>
  </cols>
  <sheetData>
    <row r="1" spans="1:13" ht="20.25" x14ac:dyDescent="0.3">
      <c r="A1" s="96" t="s">
        <v>331</v>
      </c>
      <c r="B1" s="97"/>
      <c r="C1" s="97"/>
      <c r="D1" s="97"/>
      <c r="E1" s="97"/>
      <c r="F1" s="97"/>
      <c r="G1" s="97"/>
      <c r="H1" s="97"/>
      <c r="I1" s="98"/>
    </row>
    <row r="2" spans="1:13" ht="21" x14ac:dyDescent="0.35">
      <c r="A2" s="99" t="s">
        <v>330</v>
      </c>
      <c r="B2" s="74"/>
      <c r="C2" s="74"/>
      <c r="D2" s="74"/>
      <c r="E2" s="74"/>
      <c r="F2" s="74"/>
      <c r="G2" s="74"/>
      <c r="H2" s="74"/>
      <c r="I2" s="75"/>
    </row>
    <row r="3" spans="1:13" ht="20.25" customHeight="1" x14ac:dyDescent="0.3">
      <c r="A3" s="76" t="s">
        <v>329</v>
      </c>
      <c r="B3" s="77"/>
      <c r="C3" s="77"/>
      <c r="D3" s="77"/>
      <c r="E3" s="77"/>
      <c r="F3" s="77"/>
      <c r="G3" s="77"/>
      <c r="H3" s="77"/>
      <c r="I3" s="78"/>
    </row>
    <row r="4" spans="1:13" ht="21" x14ac:dyDescent="0.35">
      <c r="A4" s="73"/>
      <c r="B4" s="68"/>
      <c r="C4" s="68"/>
      <c r="D4" s="68"/>
      <c r="E4" s="68"/>
      <c r="F4" s="72"/>
      <c r="G4" s="68"/>
      <c r="H4" s="68"/>
      <c r="I4" s="71"/>
    </row>
    <row r="5" spans="1:13" s="65" customFormat="1" ht="24.75" customHeight="1" x14ac:dyDescent="0.35">
      <c r="A5" s="100" t="s">
        <v>328</v>
      </c>
      <c r="B5" s="101"/>
      <c r="C5" s="101"/>
      <c r="D5" s="101"/>
      <c r="E5" s="101"/>
      <c r="F5" s="101"/>
      <c r="G5" s="101"/>
      <c r="H5" s="101"/>
      <c r="I5" s="102"/>
    </row>
    <row r="6" spans="1:13" s="65" customFormat="1" ht="27" customHeight="1" x14ac:dyDescent="0.35">
      <c r="A6" s="70"/>
      <c r="B6" s="69" t="s">
        <v>327</v>
      </c>
      <c r="C6" s="99"/>
      <c r="D6" s="74"/>
      <c r="E6" s="74"/>
      <c r="F6" s="74"/>
      <c r="G6" s="74"/>
      <c r="H6" s="74"/>
      <c r="I6" s="75"/>
    </row>
    <row r="7" spans="1:13" s="65" customFormat="1" ht="27.75" customHeight="1" thickBot="1" x14ac:dyDescent="0.4">
      <c r="A7" s="67"/>
      <c r="B7" s="66" t="s">
        <v>326</v>
      </c>
      <c r="C7" s="79"/>
      <c r="D7" s="80"/>
      <c r="E7" s="80"/>
      <c r="F7" s="80"/>
      <c r="G7" s="80"/>
      <c r="H7" s="80"/>
      <c r="I7" s="81"/>
    </row>
    <row r="8" spans="1:13" s="65" customFormat="1" ht="26.25" customHeight="1" x14ac:dyDescent="0.35">
      <c r="A8" s="86" t="s">
        <v>325</v>
      </c>
      <c r="B8" s="88" t="s">
        <v>324</v>
      </c>
      <c r="C8" s="90" t="s">
        <v>323</v>
      </c>
      <c r="D8" s="92" t="s">
        <v>322</v>
      </c>
      <c r="E8" s="94" t="s">
        <v>321</v>
      </c>
      <c r="F8" s="94" t="s">
        <v>320</v>
      </c>
      <c r="G8" s="82" t="s">
        <v>319</v>
      </c>
      <c r="H8" s="82" t="s">
        <v>318</v>
      </c>
      <c r="I8" s="84" t="s">
        <v>317</v>
      </c>
    </row>
    <row r="9" spans="1:13" s="65" customFormat="1" ht="4.5" customHeight="1" thickBot="1" x14ac:dyDescent="0.4">
      <c r="A9" s="87"/>
      <c r="B9" s="89"/>
      <c r="C9" s="91"/>
      <c r="D9" s="93"/>
      <c r="E9" s="95"/>
      <c r="F9" s="95"/>
      <c r="G9" s="83"/>
      <c r="H9" s="83"/>
      <c r="I9" s="85"/>
    </row>
    <row r="10" spans="1:13" s="60" customFormat="1" ht="34.5" customHeight="1" x14ac:dyDescent="0.35">
      <c r="A10" s="63" t="s">
        <v>315</v>
      </c>
      <c r="B10" s="63" t="s">
        <v>314</v>
      </c>
      <c r="C10" s="51" t="s">
        <v>316</v>
      </c>
      <c r="D10" s="59">
        <v>43853</v>
      </c>
      <c r="E10" s="62">
        <v>121072.5</v>
      </c>
      <c r="F10" s="59">
        <v>43974</v>
      </c>
      <c r="G10" s="64"/>
      <c r="H10" s="62">
        <f>+E10-G10</f>
        <v>121072.5</v>
      </c>
      <c r="I10" s="61" t="s">
        <v>1</v>
      </c>
      <c r="J10" s="10"/>
      <c r="K10" s="10"/>
      <c r="L10" s="10"/>
      <c r="M10" s="10"/>
    </row>
    <row r="11" spans="1:13" s="60" customFormat="1" ht="50.25" customHeight="1" x14ac:dyDescent="0.35">
      <c r="A11" s="63" t="s">
        <v>315</v>
      </c>
      <c r="B11" s="63" t="s">
        <v>314</v>
      </c>
      <c r="C11" s="51" t="s">
        <v>313</v>
      </c>
      <c r="D11" s="59">
        <v>43826</v>
      </c>
      <c r="E11" s="62">
        <v>64483.45</v>
      </c>
      <c r="F11" s="59">
        <v>43948</v>
      </c>
      <c r="G11" s="64"/>
      <c r="H11" s="62">
        <f>+E11</f>
        <v>64483.45</v>
      </c>
      <c r="I11" s="61" t="s">
        <v>1</v>
      </c>
      <c r="L11" s="10"/>
      <c r="M11" s="10"/>
    </row>
    <row r="12" spans="1:13" s="60" customFormat="1" ht="21.95" customHeight="1" x14ac:dyDescent="0.35">
      <c r="A12" s="63" t="s">
        <v>312</v>
      </c>
      <c r="B12" s="63" t="s">
        <v>311</v>
      </c>
      <c r="C12" s="51" t="s">
        <v>310</v>
      </c>
      <c r="D12" s="59">
        <v>43781</v>
      </c>
      <c r="E12" s="62">
        <v>12540000</v>
      </c>
      <c r="F12" s="59">
        <v>43902</v>
      </c>
      <c r="G12" s="64"/>
      <c r="H12" s="62">
        <f>+E12</f>
        <v>12540000</v>
      </c>
      <c r="I12" s="61" t="s">
        <v>1</v>
      </c>
      <c r="L12" s="10"/>
      <c r="M12" s="10"/>
    </row>
    <row r="13" spans="1:13" s="60" customFormat="1" ht="21.95" customHeight="1" x14ac:dyDescent="0.35">
      <c r="A13" s="63" t="s">
        <v>309</v>
      </c>
      <c r="B13" s="63" t="s">
        <v>92</v>
      </c>
      <c r="C13" s="51" t="s">
        <v>138</v>
      </c>
      <c r="D13" s="59">
        <v>44034</v>
      </c>
      <c r="E13" s="62">
        <v>354000</v>
      </c>
      <c r="F13" s="59">
        <v>44157</v>
      </c>
      <c r="G13" s="64"/>
      <c r="H13" s="62">
        <f>+E13-G13</f>
        <v>354000</v>
      </c>
      <c r="I13" s="61" t="s">
        <v>1</v>
      </c>
      <c r="L13" s="10"/>
      <c r="M13" s="10"/>
    </row>
    <row r="14" spans="1:13" s="60" customFormat="1" ht="21.95" customHeight="1" x14ac:dyDescent="0.35">
      <c r="A14" s="63" t="s">
        <v>308</v>
      </c>
      <c r="B14" s="63" t="s">
        <v>92</v>
      </c>
      <c r="C14" s="51" t="s">
        <v>307</v>
      </c>
      <c r="D14" s="59">
        <v>44036</v>
      </c>
      <c r="E14" s="62">
        <v>259600</v>
      </c>
      <c r="F14" s="59">
        <v>44159</v>
      </c>
      <c r="G14" s="64"/>
      <c r="H14" s="62">
        <f>+E14</f>
        <v>259600</v>
      </c>
      <c r="I14" s="61" t="s">
        <v>1</v>
      </c>
      <c r="L14" s="10"/>
      <c r="M14" s="10"/>
    </row>
    <row r="15" spans="1:13" s="60" customFormat="1" ht="21.95" customHeight="1" x14ac:dyDescent="0.35">
      <c r="A15" s="63" t="s">
        <v>306</v>
      </c>
      <c r="B15" s="63" t="s">
        <v>92</v>
      </c>
      <c r="C15" s="51" t="s">
        <v>28</v>
      </c>
      <c r="D15" s="59">
        <v>44027</v>
      </c>
      <c r="E15" s="62">
        <v>177000</v>
      </c>
      <c r="F15" s="59">
        <v>44150</v>
      </c>
      <c r="G15" s="64"/>
      <c r="H15" s="62">
        <f>+E15</f>
        <v>177000</v>
      </c>
      <c r="I15" s="61" t="s">
        <v>1</v>
      </c>
      <c r="L15" s="10"/>
      <c r="M15" s="10"/>
    </row>
    <row r="16" spans="1:13" s="60" customFormat="1" ht="21.95" customHeight="1" x14ac:dyDescent="0.35">
      <c r="A16" s="63" t="s">
        <v>305</v>
      </c>
      <c r="B16" s="63" t="s">
        <v>92</v>
      </c>
      <c r="C16" s="51" t="s">
        <v>304</v>
      </c>
      <c r="D16" s="59">
        <v>44035</v>
      </c>
      <c r="E16" s="62">
        <v>708000</v>
      </c>
      <c r="F16" s="59">
        <v>44150</v>
      </c>
      <c r="G16" s="64"/>
      <c r="H16" s="62">
        <f>+E16</f>
        <v>708000</v>
      </c>
      <c r="I16" s="61" t="s">
        <v>1</v>
      </c>
      <c r="L16" s="10"/>
      <c r="M16" s="10"/>
    </row>
    <row r="17" spans="1:13" s="60" customFormat="1" ht="21.95" customHeight="1" x14ac:dyDescent="0.35">
      <c r="A17" s="63" t="s">
        <v>303</v>
      </c>
      <c r="B17" s="63" t="s">
        <v>92</v>
      </c>
      <c r="C17" s="51" t="s">
        <v>302</v>
      </c>
      <c r="D17" s="59">
        <v>44034</v>
      </c>
      <c r="E17" s="62">
        <v>1500000</v>
      </c>
      <c r="F17" s="59">
        <v>44157</v>
      </c>
      <c r="G17" s="64"/>
      <c r="H17" s="62">
        <f>+E17</f>
        <v>1500000</v>
      </c>
      <c r="I17" s="61" t="s">
        <v>1</v>
      </c>
      <c r="L17" s="10"/>
      <c r="M17" s="10"/>
    </row>
    <row r="18" spans="1:13" s="60" customFormat="1" ht="21.95" customHeight="1" x14ac:dyDescent="0.35">
      <c r="A18" s="63" t="s">
        <v>301</v>
      </c>
      <c r="B18" s="63" t="s">
        <v>92</v>
      </c>
      <c r="C18" s="51" t="s">
        <v>108</v>
      </c>
      <c r="D18" s="59">
        <v>44035</v>
      </c>
      <c r="E18" s="62">
        <v>1062000</v>
      </c>
      <c r="F18" s="59">
        <v>44158</v>
      </c>
      <c r="G18" s="64"/>
      <c r="H18" s="62">
        <f>+E18</f>
        <v>1062000</v>
      </c>
      <c r="I18" s="61" t="s">
        <v>1</v>
      </c>
      <c r="L18" s="10"/>
      <c r="M18" s="10"/>
    </row>
    <row r="19" spans="1:13" s="60" customFormat="1" ht="21.95" customHeight="1" x14ac:dyDescent="0.35">
      <c r="A19" s="63" t="s">
        <v>300</v>
      </c>
      <c r="B19" s="63" t="s">
        <v>92</v>
      </c>
      <c r="C19" s="51" t="s">
        <v>299</v>
      </c>
      <c r="D19" s="59">
        <v>44044</v>
      </c>
      <c r="E19" s="62">
        <v>180000</v>
      </c>
      <c r="F19" s="59">
        <v>44166</v>
      </c>
      <c r="G19" s="64"/>
      <c r="H19" s="62">
        <f>+E19-G19</f>
        <v>180000</v>
      </c>
      <c r="I19" s="61" t="s">
        <v>1</v>
      </c>
      <c r="L19" s="10"/>
      <c r="M19" s="10"/>
    </row>
    <row r="20" spans="1:13" s="60" customFormat="1" ht="31.5" customHeight="1" x14ac:dyDescent="0.35">
      <c r="A20" s="63" t="s">
        <v>274</v>
      </c>
      <c r="B20" s="63" t="s">
        <v>273</v>
      </c>
      <c r="C20" s="51" t="s">
        <v>298</v>
      </c>
      <c r="D20" s="59">
        <v>44255</v>
      </c>
      <c r="E20" s="62">
        <v>8302417.04</v>
      </c>
      <c r="F20" s="59">
        <v>44375</v>
      </c>
      <c r="G20" s="62"/>
      <c r="H20" s="62">
        <f>+E20-G20</f>
        <v>8302417.04</v>
      </c>
      <c r="I20" s="61" t="s">
        <v>1</v>
      </c>
      <c r="L20" s="10"/>
      <c r="M20" s="10"/>
    </row>
    <row r="21" spans="1:13" s="60" customFormat="1" ht="31.5" customHeight="1" x14ac:dyDescent="0.35">
      <c r="A21" s="63" t="s">
        <v>274</v>
      </c>
      <c r="B21" s="63" t="s">
        <v>297</v>
      </c>
      <c r="C21" s="51" t="s">
        <v>296</v>
      </c>
      <c r="D21" s="59">
        <v>44197</v>
      </c>
      <c r="E21" s="62">
        <v>1258798.32</v>
      </c>
      <c r="F21" s="59">
        <v>44317</v>
      </c>
      <c r="G21" s="62"/>
      <c r="H21" s="62">
        <f>+E21-G21</f>
        <v>1258798.32</v>
      </c>
      <c r="I21" s="61" t="s">
        <v>1</v>
      </c>
      <c r="L21" s="10"/>
      <c r="M21" s="10"/>
    </row>
    <row r="22" spans="1:13" s="60" customFormat="1" ht="31.5" customHeight="1" x14ac:dyDescent="0.35">
      <c r="A22" s="63" t="s">
        <v>274</v>
      </c>
      <c r="B22" s="63" t="s">
        <v>295</v>
      </c>
      <c r="C22" s="51" t="s">
        <v>96</v>
      </c>
      <c r="D22" s="59">
        <v>44197</v>
      </c>
      <c r="E22" s="62">
        <v>66987.179999999993</v>
      </c>
      <c r="F22" s="59">
        <v>44317</v>
      </c>
      <c r="G22" s="62"/>
      <c r="H22" s="62">
        <f>+E22-G22</f>
        <v>66987.179999999993</v>
      </c>
      <c r="I22" s="61" t="s">
        <v>1</v>
      </c>
      <c r="L22" s="10"/>
      <c r="M22" s="10"/>
    </row>
    <row r="23" spans="1:13" s="60" customFormat="1" ht="31.5" customHeight="1" x14ac:dyDescent="0.35">
      <c r="A23" s="63" t="s">
        <v>294</v>
      </c>
      <c r="B23" s="63" t="s">
        <v>293</v>
      </c>
      <c r="C23" s="51" t="s">
        <v>292</v>
      </c>
      <c r="D23" s="59">
        <v>44294</v>
      </c>
      <c r="E23" s="62">
        <v>583278.54</v>
      </c>
      <c r="F23" s="59">
        <v>44416</v>
      </c>
      <c r="G23" s="62"/>
      <c r="H23" s="62">
        <f t="shared" ref="H23:H30" si="0">+E23</f>
        <v>583278.54</v>
      </c>
      <c r="I23" s="61" t="s">
        <v>1</v>
      </c>
      <c r="L23" s="10"/>
      <c r="M23" s="10"/>
    </row>
    <row r="24" spans="1:13" s="60" customFormat="1" ht="31.5" customHeight="1" x14ac:dyDescent="0.35">
      <c r="A24" s="63" t="s">
        <v>274</v>
      </c>
      <c r="B24" s="63" t="s">
        <v>273</v>
      </c>
      <c r="C24" s="51" t="s">
        <v>97</v>
      </c>
      <c r="D24" s="59">
        <v>44287</v>
      </c>
      <c r="E24" s="62">
        <v>66414.64</v>
      </c>
      <c r="F24" s="59">
        <v>44409</v>
      </c>
      <c r="G24" s="62"/>
      <c r="H24" s="62">
        <f t="shared" si="0"/>
        <v>66414.64</v>
      </c>
      <c r="I24" s="61" t="s">
        <v>1</v>
      </c>
      <c r="L24" s="10"/>
      <c r="M24" s="10"/>
    </row>
    <row r="25" spans="1:13" s="60" customFormat="1" ht="31.5" customHeight="1" x14ac:dyDescent="0.35">
      <c r="A25" s="63" t="s">
        <v>90</v>
      </c>
      <c r="B25" s="63" t="s">
        <v>89</v>
      </c>
      <c r="C25" s="51" t="s">
        <v>291</v>
      </c>
      <c r="D25" s="59">
        <v>44211</v>
      </c>
      <c r="E25" s="62">
        <v>9332435</v>
      </c>
      <c r="F25" s="59">
        <v>44331</v>
      </c>
      <c r="G25" s="62"/>
      <c r="H25" s="62">
        <f t="shared" si="0"/>
        <v>9332435</v>
      </c>
      <c r="I25" s="61" t="s">
        <v>1</v>
      </c>
      <c r="L25" s="10"/>
      <c r="M25" s="10"/>
    </row>
    <row r="26" spans="1:13" s="60" customFormat="1" ht="31.5" customHeight="1" x14ac:dyDescent="0.35">
      <c r="A26" s="63" t="s">
        <v>90</v>
      </c>
      <c r="B26" s="63" t="s">
        <v>89</v>
      </c>
      <c r="C26" s="51" t="s">
        <v>290</v>
      </c>
      <c r="D26" s="59">
        <v>44267</v>
      </c>
      <c r="E26" s="62">
        <v>4131355</v>
      </c>
      <c r="F26" s="59">
        <v>44389</v>
      </c>
      <c r="G26" s="62"/>
      <c r="H26" s="62">
        <f t="shared" si="0"/>
        <v>4131355</v>
      </c>
      <c r="I26" s="61" t="s">
        <v>1</v>
      </c>
      <c r="L26" s="10"/>
      <c r="M26" s="10"/>
    </row>
    <row r="27" spans="1:13" s="60" customFormat="1" ht="31.5" customHeight="1" x14ac:dyDescent="0.35">
      <c r="A27" s="63" t="s">
        <v>274</v>
      </c>
      <c r="B27" s="63" t="s">
        <v>273</v>
      </c>
      <c r="C27" s="51" t="s">
        <v>289</v>
      </c>
      <c r="D27" s="59">
        <v>44287</v>
      </c>
      <c r="E27" s="62">
        <f>22404*58</f>
        <v>1299432</v>
      </c>
      <c r="F27" s="59">
        <v>44409</v>
      </c>
      <c r="G27" s="62"/>
      <c r="H27" s="62">
        <f t="shared" si="0"/>
        <v>1299432</v>
      </c>
      <c r="I27" s="61" t="s">
        <v>1</v>
      </c>
      <c r="L27" s="10"/>
      <c r="M27" s="10"/>
    </row>
    <row r="28" spans="1:13" s="60" customFormat="1" ht="31.5" customHeight="1" x14ac:dyDescent="0.35">
      <c r="A28" s="63" t="s">
        <v>274</v>
      </c>
      <c r="B28" s="63" t="s">
        <v>273</v>
      </c>
      <c r="C28" s="51" t="s">
        <v>50</v>
      </c>
      <c r="D28" s="59">
        <v>44285</v>
      </c>
      <c r="E28" s="62">
        <f>832*58</f>
        <v>48256</v>
      </c>
      <c r="F28" s="59">
        <v>44407</v>
      </c>
      <c r="G28" s="62"/>
      <c r="H28" s="62">
        <f t="shared" si="0"/>
        <v>48256</v>
      </c>
      <c r="I28" s="61" t="s">
        <v>1</v>
      </c>
      <c r="L28" s="10"/>
      <c r="M28" s="10"/>
    </row>
    <row r="29" spans="1:13" s="60" customFormat="1" ht="31.5" customHeight="1" x14ac:dyDescent="0.35">
      <c r="A29" s="63" t="s">
        <v>288</v>
      </c>
      <c r="B29" s="63" t="s">
        <v>66</v>
      </c>
      <c r="C29" s="51" t="s">
        <v>287</v>
      </c>
      <c r="D29" s="13">
        <v>44343</v>
      </c>
      <c r="E29" s="62">
        <v>29500</v>
      </c>
      <c r="F29" s="59">
        <v>44466</v>
      </c>
      <c r="G29" s="62"/>
      <c r="H29" s="62">
        <f t="shared" si="0"/>
        <v>29500</v>
      </c>
      <c r="I29" s="61" t="s">
        <v>1</v>
      </c>
      <c r="L29" s="10"/>
      <c r="M29" s="10"/>
    </row>
    <row r="30" spans="1:13" s="60" customFormat="1" ht="31.5" customHeight="1" x14ac:dyDescent="0.35">
      <c r="A30" s="63" t="s">
        <v>286</v>
      </c>
      <c r="B30" s="63" t="s">
        <v>285</v>
      </c>
      <c r="C30" s="51" t="s">
        <v>101</v>
      </c>
      <c r="D30" s="13">
        <v>44378</v>
      </c>
      <c r="E30" s="62">
        <v>188800</v>
      </c>
      <c r="F30" s="59">
        <v>44501</v>
      </c>
      <c r="G30" s="62"/>
      <c r="H30" s="62">
        <f t="shared" si="0"/>
        <v>188800</v>
      </c>
      <c r="I30" s="61" t="s">
        <v>1</v>
      </c>
      <c r="L30" s="10"/>
      <c r="M30" s="10"/>
    </row>
    <row r="31" spans="1:13" s="60" customFormat="1" ht="31.5" customHeight="1" x14ac:dyDescent="0.35">
      <c r="A31" s="63" t="s">
        <v>284</v>
      </c>
      <c r="B31" s="63" t="s">
        <v>92</v>
      </c>
      <c r="C31" s="51" t="s">
        <v>283</v>
      </c>
      <c r="D31" s="13">
        <v>44302</v>
      </c>
      <c r="E31" s="62">
        <v>157998.6</v>
      </c>
      <c r="F31" s="59">
        <v>44424</v>
      </c>
      <c r="G31" s="62"/>
      <c r="H31" s="62">
        <f t="shared" ref="H31:H37" si="1">+E31-G31</f>
        <v>157998.6</v>
      </c>
      <c r="I31" s="61" t="s">
        <v>1</v>
      </c>
      <c r="L31" s="10"/>
      <c r="M31" s="10"/>
    </row>
    <row r="32" spans="1:13" s="60" customFormat="1" ht="31.5" customHeight="1" x14ac:dyDescent="0.35">
      <c r="A32" s="63" t="s">
        <v>274</v>
      </c>
      <c r="B32" s="63" t="s">
        <v>282</v>
      </c>
      <c r="C32" s="51" t="s">
        <v>281</v>
      </c>
      <c r="D32" s="13">
        <v>44347</v>
      </c>
      <c r="E32" s="62">
        <v>66414.64</v>
      </c>
      <c r="F32" s="1" t="s">
        <v>280</v>
      </c>
      <c r="G32" s="62"/>
      <c r="H32" s="62">
        <f t="shared" si="1"/>
        <v>66414.64</v>
      </c>
      <c r="I32" s="61" t="s">
        <v>1</v>
      </c>
      <c r="L32" s="10"/>
      <c r="M32" s="10"/>
    </row>
    <row r="33" spans="1:13" s="60" customFormat="1" ht="31.5" customHeight="1" x14ac:dyDescent="0.35">
      <c r="A33" s="63" t="s">
        <v>279</v>
      </c>
      <c r="B33" s="63" t="s">
        <v>6</v>
      </c>
      <c r="C33" s="51" t="s">
        <v>278</v>
      </c>
      <c r="D33" s="13">
        <v>44427</v>
      </c>
      <c r="E33" s="62">
        <v>35400</v>
      </c>
      <c r="F33" s="59">
        <v>44549</v>
      </c>
      <c r="G33" s="62"/>
      <c r="H33" s="62">
        <f t="shared" si="1"/>
        <v>35400</v>
      </c>
      <c r="I33" s="61" t="s">
        <v>1</v>
      </c>
      <c r="L33" s="10"/>
      <c r="M33" s="10"/>
    </row>
    <row r="34" spans="1:13" s="60" customFormat="1" ht="31.5" customHeight="1" x14ac:dyDescent="0.35">
      <c r="A34" s="63" t="s">
        <v>277</v>
      </c>
      <c r="B34" s="63" t="s">
        <v>6</v>
      </c>
      <c r="C34" s="51" t="s">
        <v>276</v>
      </c>
      <c r="D34" s="13">
        <v>44391</v>
      </c>
      <c r="E34" s="62">
        <v>17700</v>
      </c>
      <c r="F34" s="59">
        <v>44514</v>
      </c>
      <c r="G34" s="62"/>
      <c r="H34" s="62">
        <f t="shared" si="1"/>
        <v>17700</v>
      </c>
      <c r="I34" s="61" t="s">
        <v>1</v>
      </c>
      <c r="L34" s="10"/>
      <c r="M34" s="10"/>
    </row>
    <row r="35" spans="1:13" s="60" customFormat="1" ht="31.5" customHeight="1" x14ac:dyDescent="0.35">
      <c r="A35" s="6" t="s">
        <v>274</v>
      </c>
      <c r="B35" s="58" t="s">
        <v>273</v>
      </c>
      <c r="C35" s="51" t="s">
        <v>275</v>
      </c>
      <c r="D35" s="50">
        <v>44409</v>
      </c>
      <c r="E35" s="12">
        <v>66758.16</v>
      </c>
      <c r="F35" s="13">
        <v>44531</v>
      </c>
      <c r="G35" s="2"/>
      <c r="H35" s="12">
        <f t="shared" si="1"/>
        <v>66758.16</v>
      </c>
      <c r="I35" s="1" t="s">
        <v>1</v>
      </c>
      <c r="J35"/>
      <c r="L35" s="10"/>
      <c r="M35" s="10"/>
    </row>
    <row r="36" spans="1:13" ht="21" x14ac:dyDescent="0.35">
      <c r="A36" s="6" t="s">
        <v>274</v>
      </c>
      <c r="B36" s="58" t="s">
        <v>273</v>
      </c>
      <c r="C36" s="51" t="s">
        <v>272</v>
      </c>
      <c r="D36" s="50">
        <v>44440</v>
      </c>
      <c r="E36" s="12">
        <v>66414.64</v>
      </c>
      <c r="F36" s="13">
        <v>44562</v>
      </c>
      <c r="H36" s="12">
        <f t="shared" si="1"/>
        <v>66414.64</v>
      </c>
      <c r="I36" s="1" t="s">
        <v>1</v>
      </c>
      <c r="L36" s="10"/>
      <c r="M36" s="10"/>
    </row>
    <row r="37" spans="1:13" ht="21" x14ac:dyDescent="0.35">
      <c r="A37" s="6" t="s">
        <v>271</v>
      </c>
      <c r="B37" s="58" t="s">
        <v>6</v>
      </c>
      <c r="C37" s="51" t="s">
        <v>270</v>
      </c>
      <c r="D37" s="50">
        <v>44265</v>
      </c>
      <c r="E37" s="12">
        <v>106200</v>
      </c>
      <c r="F37" s="59">
        <v>44387</v>
      </c>
      <c r="H37" s="12">
        <f t="shared" si="1"/>
        <v>106200</v>
      </c>
      <c r="I37" s="1" t="s">
        <v>1</v>
      </c>
      <c r="L37" s="10"/>
      <c r="M37" s="10"/>
    </row>
    <row r="38" spans="1:13" ht="21" x14ac:dyDescent="0.35">
      <c r="A38" s="6" t="s">
        <v>269</v>
      </c>
      <c r="B38" s="58" t="s">
        <v>92</v>
      </c>
      <c r="C38" s="51" t="s">
        <v>268</v>
      </c>
      <c r="D38" s="50">
        <v>44610</v>
      </c>
      <c r="E38" s="12">
        <v>354000</v>
      </c>
      <c r="F38" s="13">
        <v>44730</v>
      </c>
      <c r="G38" s="12"/>
      <c r="H38" s="12">
        <f>+E38</f>
        <v>354000</v>
      </c>
      <c r="I38" s="1" t="s">
        <v>1</v>
      </c>
      <c r="J38" s="11"/>
      <c r="L38" s="10"/>
      <c r="M38" s="10"/>
    </row>
    <row r="39" spans="1:13" ht="21" x14ac:dyDescent="0.35">
      <c r="A39" s="6" t="s">
        <v>267</v>
      </c>
      <c r="B39" s="52" t="s">
        <v>266</v>
      </c>
      <c r="C39" s="51" t="s">
        <v>265</v>
      </c>
      <c r="D39" s="50">
        <v>44832</v>
      </c>
      <c r="E39" s="12">
        <v>149683</v>
      </c>
      <c r="F39" s="13">
        <v>44954</v>
      </c>
      <c r="G39" s="12"/>
      <c r="H39" s="12">
        <f t="shared" ref="H39:H46" si="2">+E39-G39</f>
        <v>149683</v>
      </c>
      <c r="I39" s="1" t="s">
        <v>54</v>
      </c>
      <c r="J39" s="11"/>
      <c r="L39" s="10"/>
      <c r="M39" s="10"/>
    </row>
    <row r="40" spans="1:13" ht="21" x14ac:dyDescent="0.35">
      <c r="A40" s="52" t="s">
        <v>263</v>
      </c>
      <c r="B40" s="52" t="s">
        <v>262</v>
      </c>
      <c r="C40" s="51" t="s">
        <v>264</v>
      </c>
      <c r="D40" s="50">
        <v>44780</v>
      </c>
      <c r="E40" s="12">
        <v>6282400</v>
      </c>
      <c r="F40" s="13">
        <v>44902</v>
      </c>
      <c r="G40" s="12"/>
      <c r="H40" s="12">
        <f t="shared" si="2"/>
        <v>6282400</v>
      </c>
      <c r="I40" s="1" t="s">
        <v>54</v>
      </c>
      <c r="K40" s="11"/>
      <c r="L40" s="10"/>
      <c r="M40" s="10"/>
    </row>
    <row r="41" spans="1:13" ht="21" x14ac:dyDescent="0.35">
      <c r="A41" s="52" t="s">
        <v>263</v>
      </c>
      <c r="B41" s="52" t="s">
        <v>262</v>
      </c>
      <c r="C41" s="51" t="s">
        <v>261</v>
      </c>
      <c r="D41" s="50">
        <v>44775</v>
      </c>
      <c r="E41" s="12">
        <v>6071300</v>
      </c>
      <c r="F41" s="13">
        <v>44897</v>
      </c>
      <c r="G41" s="12"/>
      <c r="H41" s="12">
        <f t="shared" si="2"/>
        <v>6071300</v>
      </c>
      <c r="I41" s="1" t="s">
        <v>54</v>
      </c>
      <c r="K41" s="11"/>
      <c r="L41" s="10"/>
      <c r="M41" s="10"/>
    </row>
    <row r="42" spans="1:13" ht="21" x14ac:dyDescent="0.35">
      <c r="A42" s="55" t="s">
        <v>260</v>
      </c>
      <c r="B42" s="55" t="s">
        <v>259</v>
      </c>
      <c r="C42" s="54" t="s">
        <v>258</v>
      </c>
      <c r="D42" s="53">
        <v>44874</v>
      </c>
      <c r="E42" s="44">
        <v>51285117.399999999</v>
      </c>
      <c r="F42" s="46">
        <v>44994</v>
      </c>
      <c r="G42" s="44">
        <v>10257023.48</v>
      </c>
      <c r="H42" s="44">
        <f t="shared" si="2"/>
        <v>41028093.920000002</v>
      </c>
      <c r="I42" s="43" t="s">
        <v>54</v>
      </c>
      <c r="J42" s="11"/>
      <c r="L42" s="10"/>
      <c r="M42" s="10"/>
    </row>
    <row r="43" spans="1:13" ht="21" x14ac:dyDescent="0.35">
      <c r="A43" s="6" t="s">
        <v>71</v>
      </c>
      <c r="B43" s="52" t="s">
        <v>257</v>
      </c>
      <c r="C43" s="51" t="s">
        <v>256</v>
      </c>
      <c r="D43" s="50">
        <v>44903</v>
      </c>
      <c r="E43" s="12">
        <v>4667624.54</v>
      </c>
      <c r="F43" s="13">
        <v>45024</v>
      </c>
      <c r="G43" s="12"/>
      <c r="H43" s="12">
        <f t="shared" si="2"/>
        <v>4667624.54</v>
      </c>
      <c r="I43" s="1" t="s">
        <v>54</v>
      </c>
      <c r="J43" s="57"/>
      <c r="L43" s="10"/>
      <c r="M43" s="10"/>
    </row>
    <row r="44" spans="1:13" ht="21" x14ac:dyDescent="0.35">
      <c r="A44" s="6" t="s">
        <v>144</v>
      </c>
      <c r="B44" s="52" t="s">
        <v>68</v>
      </c>
      <c r="C44" s="51" t="s">
        <v>255</v>
      </c>
      <c r="D44" s="50">
        <v>44910</v>
      </c>
      <c r="E44" s="12">
        <v>43959654.100000001</v>
      </c>
      <c r="F44" s="13">
        <v>45031</v>
      </c>
      <c r="G44" s="12"/>
      <c r="H44" s="12">
        <f t="shared" si="2"/>
        <v>43959654.100000001</v>
      </c>
      <c r="I44" s="1" t="s">
        <v>54</v>
      </c>
      <c r="J44" s="11">
        <v>44893</v>
      </c>
      <c r="L44" s="10"/>
      <c r="M44" s="10"/>
    </row>
    <row r="45" spans="1:13" ht="34.5" customHeight="1" x14ac:dyDescent="0.35">
      <c r="A45" s="56" t="s">
        <v>254</v>
      </c>
      <c r="B45" s="55" t="s">
        <v>238</v>
      </c>
      <c r="C45" s="54" t="s">
        <v>253</v>
      </c>
      <c r="D45" s="53">
        <v>44872</v>
      </c>
      <c r="E45" s="44">
        <v>5116480</v>
      </c>
      <c r="F45" s="46">
        <v>44992</v>
      </c>
      <c r="G45" s="44">
        <v>1023296</v>
      </c>
      <c r="H45" s="44">
        <f t="shared" si="2"/>
        <v>4093184</v>
      </c>
      <c r="I45" s="43" t="s">
        <v>54</v>
      </c>
      <c r="J45" s="11">
        <v>44971</v>
      </c>
      <c r="L45" s="10"/>
      <c r="M45" s="10"/>
    </row>
    <row r="46" spans="1:13" ht="21" x14ac:dyDescent="0.35">
      <c r="A46" s="6" t="s">
        <v>9</v>
      </c>
      <c r="B46" s="52" t="s">
        <v>6</v>
      </c>
      <c r="C46" s="51" t="s">
        <v>252</v>
      </c>
      <c r="D46" s="50">
        <v>44881</v>
      </c>
      <c r="E46" s="12">
        <v>59000</v>
      </c>
      <c r="F46" s="13">
        <v>45001</v>
      </c>
      <c r="G46" s="12"/>
      <c r="H46" s="12">
        <f t="shared" si="2"/>
        <v>59000</v>
      </c>
      <c r="I46" s="1" t="s">
        <v>54</v>
      </c>
      <c r="J46" s="11">
        <v>44988</v>
      </c>
      <c r="L46" s="10"/>
      <c r="M46" s="10"/>
    </row>
    <row r="47" spans="1:13" ht="21" x14ac:dyDescent="0.35">
      <c r="A47" s="18" t="s">
        <v>251</v>
      </c>
      <c r="B47" s="17" t="s">
        <v>66</v>
      </c>
      <c r="C47" s="49" t="s">
        <v>250</v>
      </c>
      <c r="D47" s="15">
        <v>44987</v>
      </c>
      <c r="E47" s="14">
        <v>174680</v>
      </c>
      <c r="F47" s="13">
        <v>45113</v>
      </c>
      <c r="H47" s="12">
        <f>+E47</f>
        <v>174680</v>
      </c>
      <c r="I47" s="1" t="s">
        <v>54</v>
      </c>
      <c r="J47" s="11">
        <v>45016</v>
      </c>
      <c r="L47" s="10"/>
      <c r="M47" s="10"/>
    </row>
    <row r="48" spans="1:13" ht="21" x14ac:dyDescent="0.35">
      <c r="A48" s="18" t="s">
        <v>249</v>
      </c>
      <c r="B48" s="17" t="s">
        <v>68</v>
      </c>
      <c r="C48" s="16" t="s">
        <v>248</v>
      </c>
      <c r="D48" s="15">
        <v>44965</v>
      </c>
      <c r="E48" s="14">
        <v>833572.98</v>
      </c>
      <c r="F48" s="13">
        <v>45085</v>
      </c>
      <c r="G48" s="2">
        <v>0</v>
      </c>
      <c r="H48" s="12">
        <f t="shared" ref="H48:H53" si="3">+E48-G48</f>
        <v>833572.98</v>
      </c>
      <c r="I48" s="1" t="s">
        <v>54</v>
      </c>
      <c r="J48" s="11">
        <v>45040</v>
      </c>
      <c r="L48" s="10"/>
      <c r="M48" s="10"/>
    </row>
    <row r="49" spans="1:13" ht="21" x14ac:dyDescent="0.35">
      <c r="A49" s="48" t="s">
        <v>4</v>
      </c>
      <c r="B49" s="38" t="s">
        <v>247</v>
      </c>
      <c r="C49" s="41" t="s">
        <v>246</v>
      </c>
      <c r="D49" s="36">
        <v>45015</v>
      </c>
      <c r="E49" s="47">
        <v>15102063.199999999</v>
      </c>
      <c r="F49" s="46">
        <v>45137</v>
      </c>
      <c r="G49" s="45">
        <v>5102063.2</v>
      </c>
      <c r="H49" s="44">
        <f t="shared" si="3"/>
        <v>10000000</v>
      </c>
      <c r="I49" s="43" t="s">
        <v>54</v>
      </c>
      <c r="J49" s="42">
        <v>45041</v>
      </c>
      <c r="K49" t="s">
        <v>245</v>
      </c>
      <c r="L49" s="10"/>
      <c r="M49" s="10"/>
    </row>
    <row r="50" spans="1:13" ht="33" x14ac:dyDescent="0.35">
      <c r="A50" s="48" t="s">
        <v>100</v>
      </c>
      <c r="B50" s="38" t="s">
        <v>92</v>
      </c>
      <c r="C50" s="41" t="s">
        <v>244</v>
      </c>
      <c r="D50" s="36">
        <v>44994</v>
      </c>
      <c r="E50" s="47">
        <v>7574892</v>
      </c>
      <c r="F50" s="46">
        <v>45116</v>
      </c>
      <c r="G50" s="45">
        <v>6332410</v>
      </c>
      <c r="H50" s="44">
        <f t="shared" si="3"/>
        <v>1242482</v>
      </c>
      <c r="I50" s="43" t="s">
        <v>54</v>
      </c>
      <c r="J50" s="42">
        <v>45041</v>
      </c>
      <c r="K50" t="s">
        <v>243</v>
      </c>
      <c r="L50" s="10"/>
      <c r="M50" s="10"/>
    </row>
    <row r="51" spans="1:13" ht="21" x14ac:dyDescent="0.35">
      <c r="A51" s="18" t="s">
        <v>9</v>
      </c>
      <c r="B51" s="17" t="s">
        <v>6</v>
      </c>
      <c r="C51" s="28" t="s">
        <v>242</v>
      </c>
      <c r="D51" s="15">
        <v>45042</v>
      </c>
      <c r="E51" s="14">
        <v>59000</v>
      </c>
      <c r="F51" s="13">
        <v>45164</v>
      </c>
      <c r="H51" s="12">
        <f t="shared" si="3"/>
        <v>59000</v>
      </c>
      <c r="I51" s="1" t="s">
        <v>54</v>
      </c>
      <c r="J51" s="11">
        <v>45054</v>
      </c>
      <c r="L51" s="10"/>
      <c r="M51" s="10"/>
    </row>
    <row r="52" spans="1:13" ht="21" x14ac:dyDescent="0.35">
      <c r="A52" s="18" t="s">
        <v>104</v>
      </c>
      <c r="B52" s="17" t="s">
        <v>241</v>
      </c>
      <c r="C52" s="28" t="s">
        <v>240</v>
      </c>
      <c r="D52" s="15">
        <v>45037</v>
      </c>
      <c r="E52" s="14">
        <v>43896</v>
      </c>
      <c r="F52" s="13">
        <v>45159</v>
      </c>
      <c r="H52" s="12">
        <f t="shared" si="3"/>
        <v>43896</v>
      </c>
      <c r="I52" s="1" t="s">
        <v>54</v>
      </c>
      <c r="J52" s="11">
        <v>45058</v>
      </c>
      <c r="L52" s="10"/>
      <c r="M52" s="10"/>
    </row>
    <row r="53" spans="1:13" ht="21" x14ac:dyDescent="0.35">
      <c r="A53" s="48" t="s">
        <v>239</v>
      </c>
      <c r="B53" s="38" t="s">
        <v>238</v>
      </c>
      <c r="C53" s="37" t="s">
        <v>237</v>
      </c>
      <c r="D53" s="36">
        <v>45042</v>
      </c>
      <c r="E53" s="47">
        <v>22824445</v>
      </c>
      <c r="F53" s="46">
        <v>45164</v>
      </c>
      <c r="G53" s="45">
        <v>12824445</v>
      </c>
      <c r="H53" s="44">
        <f t="shared" si="3"/>
        <v>10000000</v>
      </c>
      <c r="I53" s="43" t="s">
        <v>54</v>
      </c>
      <c r="J53" s="42">
        <v>45061</v>
      </c>
      <c r="K53" t="s">
        <v>236</v>
      </c>
      <c r="L53" s="10"/>
      <c r="M53" s="10"/>
    </row>
    <row r="54" spans="1:13" ht="21" x14ac:dyDescent="0.35">
      <c r="A54" s="18" t="s">
        <v>235</v>
      </c>
      <c r="B54" s="17" t="s">
        <v>234</v>
      </c>
      <c r="C54" s="28" t="s">
        <v>233</v>
      </c>
      <c r="D54" s="15">
        <v>45048</v>
      </c>
      <c r="E54" s="14">
        <v>9670878.8000000007</v>
      </c>
      <c r="F54" s="13">
        <v>45171</v>
      </c>
      <c r="H54" s="12">
        <f>E54</f>
        <v>9670878.8000000007</v>
      </c>
      <c r="I54" s="1" t="s">
        <v>54</v>
      </c>
      <c r="J54" s="11">
        <v>45061</v>
      </c>
      <c r="L54" s="10"/>
      <c r="M54" s="10"/>
    </row>
    <row r="55" spans="1:13" ht="21" x14ac:dyDescent="0.35">
      <c r="A55" s="18" t="s">
        <v>232</v>
      </c>
      <c r="B55" s="17" t="s">
        <v>92</v>
      </c>
      <c r="C55" s="28" t="s">
        <v>37</v>
      </c>
      <c r="D55" s="15">
        <v>45056</v>
      </c>
      <c r="E55" s="14">
        <v>70800</v>
      </c>
      <c r="F55" s="13">
        <v>45179</v>
      </c>
      <c r="H55" s="12">
        <f>E55-G55</f>
        <v>70800</v>
      </c>
      <c r="I55" s="1" t="s">
        <v>54</v>
      </c>
      <c r="J55" s="11">
        <v>45070</v>
      </c>
      <c r="L55" s="10"/>
      <c r="M55" s="10"/>
    </row>
    <row r="56" spans="1:13" ht="21" x14ac:dyDescent="0.35">
      <c r="A56" s="18" t="s">
        <v>231</v>
      </c>
      <c r="B56" s="17" t="s">
        <v>92</v>
      </c>
      <c r="C56" s="28" t="s">
        <v>230</v>
      </c>
      <c r="D56" s="15">
        <v>45037</v>
      </c>
      <c r="E56" s="14">
        <v>177000</v>
      </c>
      <c r="F56" s="13">
        <v>45159</v>
      </c>
      <c r="H56" s="12">
        <f>E56</f>
        <v>177000</v>
      </c>
      <c r="I56" s="1" t="s">
        <v>54</v>
      </c>
      <c r="J56" s="11">
        <v>45075</v>
      </c>
      <c r="L56" s="10"/>
      <c r="M56" s="10"/>
    </row>
    <row r="57" spans="1:13" ht="21" x14ac:dyDescent="0.35">
      <c r="A57" s="18" t="s">
        <v>229</v>
      </c>
      <c r="B57" s="17" t="s">
        <v>92</v>
      </c>
      <c r="C57" s="28" t="s">
        <v>228</v>
      </c>
      <c r="D57" s="15">
        <v>45030</v>
      </c>
      <c r="E57" s="14">
        <v>141600</v>
      </c>
      <c r="F57" s="13">
        <v>45152</v>
      </c>
      <c r="H57" s="12">
        <f>E57</f>
        <v>141600</v>
      </c>
      <c r="I57" s="1" t="s">
        <v>54</v>
      </c>
      <c r="J57" s="11">
        <v>45078</v>
      </c>
      <c r="L57" s="10"/>
      <c r="M57" s="10"/>
    </row>
    <row r="58" spans="1:13" ht="21" x14ac:dyDescent="0.35">
      <c r="A58" s="18" t="s">
        <v>227</v>
      </c>
      <c r="B58" s="17" t="s">
        <v>226</v>
      </c>
      <c r="C58" s="28" t="s">
        <v>130</v>
      </c>
      <c r="D58" s="15">
        <v>45064</v>
      </c>
      <c r="E58" s="14">
        <v>8622276</v>
      </c>
      <c r="F58" s="13">
        <v>45187</v>
      </c>
      <c r="H58" s="12">
        <f>E58</f>
        <v>8622276</v>
      </c>
      <c r="I58" s="1" t="s">
        <v>54</v>
      </c>
      <c r="J58" s="11">
        <v>45086</v>
      </c>
      <c r="L58" s="10"/>
      <c r="M58" s="10"/>
    </row>
    <row r="59" spans="1:13" ht="21" x14ac:dyDescent="0.35">
      <c r="A59" s="18" t="s">
        <v>19</v>
      </c>
      <c r="B59" s="17" t="s">
        <v>225</v>
      </c>
      <c r="C59" s="16" t="s">
        <v>224</v>
      </c>
      <c r="D59" s="15">
        <v>45077</v>
      </c>
      <c r="E59" s="14">
        <v>8356025.04</v>
      </c>
      <c r="F59" s="13" t="s">
        <v>223</v>
      </c>
      <c r="H59" s="12">
        <f>E59</f>
        <v>8356025.04</v>
      </c>
      <c r="I59" s="1" t="s">
        <v>54</v>
      </c>
      <c r="J59" s="11">
        <v>45099</v>
      </c>
      <c r="L59" s="10"/>
      <c r="M59" s="10"/>
    </row>
    <row r="60" spans="1:13" ht="21" x14ac:dyDescent="0.35">
      <c r="A60" s="18" t="s">
        <v>222</v>
      </c>
      <c r="B60" s="17" t="s">
        <v>92</v>
      </c>
      <c r="C60" s="16" t="s">
        <v>221</v>
      </c>
      <c r="D60" s="15">
        <v>45098</v>
      </c>
      <c r="E60" s="14">
        <v>88500</v>
      </c>
      <c r="F60" s="13">
        <v>45220</v>
      </c>
      <c r="H60" s="12">
        <f>E60</f>
        <v>88500</v>
      </c>
      <c r="I60" s="1" t="s">
        <v>54</v>
      </c>
      <c r="J60" s="11">
        <v>45111</v>
      </c>
      <c r="L60" s="10"/>
      <c r="M60" s="10"/>
    </row>
    <row r="61" spans="1:13" ht="21" x14ac:dyDescent="0.35">
      <c r="A61" s="18" t="s">
        <v>220</v>
      </c>
      <c r="B61" s="17" t="s">
        <v>92</v>
      </c>
      <c r="C61" s="16" t="s">
        <v>219</v>
      </c>
      <c r="D61" s="15">
        <v>45096</v>
      </c>
      <c r="E61" s="14">
        <v>141600</v>
      </c>
      <c r="F61" s="13">
        <v>45225</v>
      </c>
      <c r="H61" s="12">
        <f t="shared" ref="H61:H92" si="4">+E61-G61</f>
        <v>141600</v>
      </c>
      <c r="I61" s="1" t="s">
        <v>54</v>
      </c>
      <c r="J61" s="11">
        <v>45124</v>
      </c>
      <c r="L61" s="10"/>
      <c r="M61" s="10"/>
    </row>
    <row r="62" spans="1:13" ht="21" x14ac:dyDescent="0.35">
      <c r="A62" s="48" t="s">
        <v>205</v>
      </c>
      <c r="B62" s="38" t="s">
        <v>52</v>
      </c>
      <c r="C62" s="41" t="s">
        <v>218</v>
      </c>
      <c r="D62" s="36">
        <v>45118</v>
      </c>
      <c r="E62" s="47">
        <v>18240000</v>
      </c>
      <c r="F62" s="46">
        <v>45241</v>
      </c>
      <c r="G62" s="45">
        <v>8500000</v>
      </c>
      <c r="H62" s="44">
        <f t="shared" si="4"/>
        <v>9740000</v>
      </c>
      <c r="I62" s="43" t="s">
        <v>54</v>
      </c>
      <c r="J62" s="42">
        <v>45125</v>
      </c>
      <c r="K62" t="s">
        <v>217</v>
      </c>
      <c r="L62" s="10"/>
      <c r="M62" s="10"/>
    </row>
    <row r="63" spans="1:13" ht="21" x14ac:dyDescent="0.35">
      <c r="A63" s="48" t="s">
        <v>205</v>
      </c>
      <c r="B63" s="38" t="s">
        <v>52</v>
      </c>
      <c r="C63" s="41" t="s">
        <v>216</v>
      </c>
      <c r="D63" s="36">
        <v>45118</v>
      </c>
      <c r="E63" s="47">
        <v>13280400</v>
      </c>
      <c r="F63" s="46">
        <v>45241</v>
      </c>
      <c r="G63" s="45">
        <v>10644000</v>
      </c>
      <c r="H63" s="44">
        <f t="shared" si="4"/>
        <v>2636400</v>
      </c>
      <c r="I63" s="43" t="s">
        <v>54</v>
      </c>
      <c r="J63" s="42">
        <v>45125</v>
      </c>
      <c r="K63" t="s">
        <v>215</v>
      </c>
      <c r="L63" s="10"/>
      <c r="M63" s="10"/>
    </row>
    <row r="64" spans="1:13" ht="21" x14ac:dyDescent="0.35">
      <c r="A64" s="18" t="s">
        <v>205</v>
      </c>
      <c r="B64" s="17" t="s">
        <v>52</v>
      </c>
      <c r="C64" s="16" t="s">
        <v>214</v>
      </c>
      <c r="D64" s="15">
        <v>45118</v>
      </c>
      <c r="E64" s="14">
        <v>17263200</v>
      </c>
      <c r="F64" s="13">
        <v>45241</v>
      </c>
      <c r="H64" s="12">
        <f t="shared" si="4"/>
        <v>17263200</v>
      </c>
      <c r="I64" s="1" t="s">
        <v>54</v>
      </c>
      <c r="J64" s="11">
        <v>45125</v>
      </c>
      <c r="L64" s="10"/>
      <c r="M64" s="10"/>
    </row>
    <row r="65" spans="1:13" ht="21" x14ac:dyDescent="0.35">
      <c r="A65" s="18" t="s">
        <v>213</v>
      </c>
      <c r="B65" s="17" t="s">
        <v>212</v>
      </c>
      <c r="C65" s="16" t="s">
        <v>211</v>
      </c>
      <c r="D65" s="15">
        <v>45114</v>
      </c>
      <c r="E65" s="14">
        <v>480000</v>
      </c>
      <c r="F65" s="13">
        <v>45237</v>
      </c>
      <c r="H65" s="12">
        <f t="shared" si="4"/>
        <v>480000</v>
      </c>
      <c r="I65" s="1" t="s">
        <v>54</v>
      </c>
      <c r="J65" s="11">
        <v>45131</v>
      </c>
      <c r="L65" s="10"/>
      <c r="M65" s="10"/>
    </row>
    <row r="66" spans="1:13" ht="21" x14ac:dyDescent="0.35">
      <c r="A66" s="18" t="s">
        <v>205</v>
      </c>
      <c r="B66" s="17" t="s">
        <v>52</v>
      </c>
      <c r="C66" s="16" t="s">
        <v>210</v>
      </c>
      <c r="D66" s="15">
        <v>45082</v>
      </c>
      <c r="E66" s="14">
        <v>5690400</v>
      </c>
      <c r="F66" s="13">
        <v>45082</v>
      </c>
      <c r="H66" s="12">
        <f t="shared" si="4"/>
        <v>5690400</v>
      </c>
      <c r="I66" s="1" t="s">
        <v>54</v>
      </c>
      <c r="J66" s="11">
        <v>45142</v>
      </c>
      <c r="L66" s="10"/>
      <c r="M66" s="10"/>
    </row>
    <row r="67" spans="1:13" ht="21" x14ac:dyDescent="0.35">
      <c r="A67" s="48" t="s">
        <v>57</v>
      </c>
      <c r="B67" s="38" t="s">
        <v>209</v>
      </c>
      <c r="C67" s="41" t="s">
        <v>208</v>
      </c>
      <c r="D67" s="36">
        <v>45091</v>
      </c>
      <c r="E67" s="47">
        <v>44134702.789999999</v>
      </c>
      <c r="F67" s="46">
        <v>45213</v>
      </c>
      <c r="G67" s="45">
        <v>27134702.789999999</v>
      </c>
      <c r="H67" s="44">
        <f t="shared" si="4"/>
        <v>17000000</v>
      </c>
      <c r="I67" s="43" t="s">
        <v>54</v>
      </c>
      <c r="J67" s="42">
        <v>45152</v>
      </c>
      <c r="K67" t="s">
        <v>207</v>
      </c>
      <c r="L67" s="10"/>
      <c r="M67" s="10"/>
    </row>
    <row r="68" spans="1:13" ht="21" x14ac:dyDescent="0.35">
      <c r="A68" s="18" t="s">
        <v>13</v>
      </c>
      <c r="B68" s="17" t="s">
        <v>6</v>
      </c>
      <c r="C68" s="16" t="s">
        <v>206</v>
      </c>
      <c r="D68" s="15">
        <v>45140</v>
      </c>
      <c r="E68" s="14">
        <v>59000</v>
      </c>
      <c r="F68" s="13">
        <v>45262</v>
      </c>
      <c r="H68" s="12">
        <f t="shared" si="4"/>
        <v>59000</v>
      </c>
      <c r="I68" s="1" t="s">
        <v>54</v>
      </c>
      <c r="J68" s="11">
        <v>45153</v>
      </c>
      <c r="L68" s="10"/>
      <c r="M68" s="10"/>
    </row>
    <row r="69" spans="1:13" ht="21" x14ac:dyDescent="0.35">
      <c r="A69" s="18" t="s">
        <v>205</v>
      </c>
      <c r="B69" s="17" t="s">
        <v>52</v>
      </c>
      <c r="C69" s="16" t="s">
        <v>204</v>
      </c>
      <c r="D69" s="15">
        <v>45155</v>
      </c>
      <c r="E69" s="14">
        <v>6613200</v>
      </c>
      <c r="F69" s="13">
        <v>45277</v>
      </c>
      <c r="H69" s="12">
        <f t="shared" si="4"/>
        <v>6613200</v>
      </c>
      <c r="I69" s="1" t="s">
        <v>54</v>
      </c>
      <c r="J69" s="11">
        <v>45159</v>
      </c>
      <c r="L69" s="10"/>
      <c r="M69" s="10"/>
    </row>
    <row r="70" spans="1:13" ht="21" x14ac:dyDescent="0.35">
      <c r="A70" s="18" t="s">
        <v>203</v>
      </c>
      <c r="B70" s="17" t="s">
        <v>202</v>
      </c>
      <c r="C70" s="16" t="s">
        <v>120</v>
      </c>
      <c r="D70" s="15" t="s">
        <v>201</v>
      </c>
      <c r="E70" s="14">
        <v>3322354.61</v>
      </c>
      <c r="F70" s="13">
        <v>45056</v>
      </c>
      <c r="H70" s="12">
        <f t="shared" si="4"/>
        <v>3322354.61</v>
      </c>
      <c r="I70" s="1" t="s">
        <v>1</v>
      </c>
      <c r="J70" s="11">
        <v>45159</v>
      </c>
      <c r="L70" s="10"/>
      <c r="M70" s="10"/>
    </row>
    <row r="71" spans="1:13" ht="21" x14ac:dyDescent="0.35">
      <c r="A71" s="18" t="s">
        <v>200</v>
      </c>
      <c r="B71" s="17" t="s">
        <v>199</v>
      </c>
      <c r="C71" s="16" t="s">
        <v>198</v>
      </c>
      <c r="D71" s="15">
        <v>45069</v>
      </c>
      <c r="E71" s="14">
        <v>14491698</v>
      </c>
      <c r="F71" s="13">
        <v>45192</v>
      </c>
      <c r="H71" s="12">
        <f t="shared" si="4"/>
        <v>14491698</v>
      </c>
      <c r="I71" s="1" t="s">
        <v>54</v>
      </c>
      <c r="J71" s="11">
        <v>45169</v>
      </c>
      <c r="L71" s="10"/>
      <c r="M71" s="10"/>
    </row>
    <row r="72" spans="1:13" ht="21" x14ac:dyDescent="0.35">
      <c r="A72" s="18" t="s">
        <v>197</v>
      </c>
      <c r="B72" s="17" t="s">
        <v>92</v>
      </c>
      <c r="C72" s="16" t="s">
        <v>196</v>
      </c>
      <c r="D72" s="15">
        <v>45092</v>
      </c>
      <c r="E72" s="14">
        <v>123900</v>
      </c>
      <c r="F72" s="13">
        <v>45214</v>
      </c>
      <c r="H72" s="12">
        <f t="shared" si="4"/>
        <v>123900</v>
      </c>
      <c r="I72" s="1" t="s">
        <v>54</v>
      </c>
      <c r="J72" s="11">
        <v>45187</v>
      </c>
      <c r="L72" s="10"/>
      <c r="M72" s="10"/>
    </row>
    <row r="73" spans="1:13" ht="33" x14ac:dyDescent="0.35">
      <c r="A73" s="39" t="s">
        <v>178</v>
      </c>
      <c r="B73" s="38" t="s">
        <v>56</v>
      </c>
      <c r="C73" s="41" t="s">
        <v>195</v>
      </c>
      <c r="D73" s="36">
        <v>45180</v>
      </c>
      <c r="E73" s="35">
        <v>1856730</v>
      </c>
      <c r="F73" s="34">
        <v>45302</v>
      </c>
      <c r="G73" s="33">
        <v>371346</v>
      </c>
      <c r="H73" s="32">
        <f t="shared" si="4"/>
        <v>1485384</v>
      </c>
      <c r="I73" s="31" t="s">
        <v>54</v>
      </c>
      <c r="J73" s="30">
        <v>45187</v>
      </c>
      <c r="K73" t="s">
        <v>194</v>
      </c>
      <c r="L73" s="10"/>
      <c r="M73" s="10"/>
    </row>
    <row r="74" spans="1:13" ht="33" x14ac:dyDescent="0.35">
      <c r="A74" s="39" t="s">
        <v>193</v>
      </c>
      <c r="B74" s="38" t="s">
        <v>192</v>
      </c>
      <c r="C74" s="41" t="s">
        <v>67</v>
      </c>
      <c r="D74" s="36">
        <v>45184</v>
      </c>
      <c r="E74" s="35">
        <v>3177386</v>
      </c>
      <c r="F74" s="34">
        <v>45306</v>
      </c>
      <c r="G74" s="33">
        <v>635477.19999999995</v>
      </c>
      <c r="H74" s="32">
        <f t="shared" si="4"/>
        <v>2541908.7999999998</v>
      </c>
      <c r="I74" s="31" t="s">
        <v>54</v>
      </c>
      <c r="J74" s="30">
        <v>45189</v>
      </c>
      <c r="L74" s="10"/>
      <c r="M74" s="10"/>
    </row>
    <row r="75" spans="1:13" ht="21" x14ac:dyDescent="0.35">
      <c r="A75" s="29" t="s">
        <v>90</v>
      </c>
      <c r="B75" s="17" t="s">
        <v>89</v>
      </c>
      <c r="C75" s="16" t="s">
        <v>191</v>
      </c>
      <c r="D75" s="15">
        <v>45169</v>
      </c>
      <c r="E75" s="27">
        <v>3980570</v>
      </c>
      <c r="F75" s="26">
        <v>45291</v>
      </c>
      <c r="G75" s="25"/>
      <c r="H75" s="24">
        <f t="shared" si="4"/>
        <v>3980570</v>
      </c>
      <c r="I75" s="23" t="s">
        <v>54</v>
      </c>
      <c r="J75" s="22">
        <v>45191</v>
      </c>
      <c r="L75" s="10"/>
      <c r="M75" s="10"/>
    </row>
    <row r="76" spans="1:13" ht="21" x14ac:dyDescent="0.35">
      <c r="A76" s="39" t="s">
        <v>144</v>
      </c>
      <c r="B76" s="38" t="s">
        <v>68</v>
      </c>
      <c r="C76" s="41" t="s">
        <v>190</v>
      </c>
      <c r="D76" s="36">
        <v>44930</v>
      </c>
      <c r="E76" s="35">
        <v>43959654.100000001</v>
      </c>
      <c r="F76" s="34">
        <v>45050</v>
      </c>
      <c r="G76" s="33">
        <v>20000000</v>
      </c>
      <c r="H76" s="32">
        <f t="shared" si="4"/>
        <v>23959654.100000001</v>
      </c>
      <c r="I76" s="31" t="s">
        <v>1</v>
      </c>
      <c r="J76" s="30">
        <v>45195</v>
      </c>
      <c r="K76" t="s">
        <v>189</v>
      </c>
      <c r="L76" s="10"/>
      <c r="M76" s="10"/>
    </row>
    <row r="77" spans="1:13" ht="21" x14ac:dyDescent="0.35">
      <c r="A77" s="29" t="s">
        <v>19</v>
      </c>
      <c r="B77" s="17" t="s">
        <v>188</v>
      </c>
      <c r="C77" s="16" t="s">
        <v>187</v>
      </c>
      <c r="D77" s="15">
        <v>45182</v>
      </c>
      <c r="E77" s="27">
        <v>46025529.640000001</v>
      </c>
      <c r="F77" s="26">
        <v>45304</v>
      </c>
      <c r="G77" s="25">
        <v>9205105.9299999997</v>
      </c>
      <c r="H77" s="24">
        <f t="shared" si="4"/>
        <v>36820423.710000001</v>
      </c>
      <c r="I77" s="23" t="s">
        <v>54</v>
      </c>
      <c r="J77" s="22">
        <v>45203</v>
      </c>
      <c r="L77" s="10"/>
      <c r="M77" s="10"/>
    </row>
    <row r="78" spans="1:13" ht="33" x14ac:dyDescent="0.35">
      <c r="A78" s="39" t="s">
        <v>181</v>
      </c>
      <c r="B78" s="38" t="s">
        <v>184</v>
      </c>
      <c r="C78" s="37" t="s">
        <v>186</v>
      </c>
      <c r="D78" s="36">
        <v>45198</v>
      </c>
      <c r="E78" s="35">
        <v>847189.39</v>
      </c>
      <c r="F78" s="34">
        <v>45320</v>
      </c>
      <c r="G78" s="33">
        <v>169437.88</v>
      </c>
      <c r="H78" s="32">
        <f t="shared" si="4"/>
        <v>677751.51</v>
      </c>
      <c r="I78" s="31" t="s">
        <v>54</v>
      </c>
      <c r="J78" s="30">
        <v>45209</v>
      </c>
      <c r="K78" t="s">
        <v>185</v>
      </c>
      <c r="L78" s="10"/>
      <c r="M78" s="10"/>
    </row>
    <row r="79" spans="1:13" ht="33" x14ac:dyDescent="0.35">
      <c r="A79" s="39" t="s">
        <v>181</v>
      </c>
      <c r="B79" s="38" t="s">
        <v>184</v>
      </c>
      <c r="C79" s="37" t="s">
        <v>183</v>
      </c>
      <c r="D79" s="36">
        <v>45198</v>
      </c>
      <c r="E79" s="35">
        <v>1923504.74</v>
      </c>
      <c r="F79" s="34">
        <v>45320</v>
      </c>
      <c r="G79" s="33">
        <v>384700.95</v>
      </c>
      <c r="H79" s="32">
        <f t="shared" si="4"/>
        <v>1538803.79</v>
      </c>
      <c r="I79" s="31" t="s">
        <v>54</v>
      </c>
      <c r="J79" s="30">
        <v>45210</v>
      </c>
      <c r="K79" t="s">
        <v>182</v>
      </c>
      <c r="L79" s="10"/>
      <c r="M79" s="10"/>
    </row>
    <row r="80" spans="1:13" ht="21" x14ac:dyDescent="0.35">
      <c r="A80" s="39" t="s">
        <v>181</v>
      </c>
      <c r="B80" s="38"/>
      <c r="C80" s="37" t="s">
        <v>180</v>
      </c>
      <c r="D80" s="36">
        <v>45198</v>
      </c>
      <c r="E80" s="35">
        <v>3779246.76</v>
      </c>
      <c r="F80" s="34">
        <v>45320</v>
      </c>
      <c r="G80" s="33">
        <v>755849.35</v>
      </c>
      <c r="H80" s="32">
        <f t="shared" si="4"/>
        <v>3023397.4099999997</v>
      </c>
      <c r="I80" s="31" t="s">
        <v>54</v>
      </c>
      <c r="J80" s="30">
        <v>45210</v>
      </c>
      <c r="K80" t="s">
        <v>179</v>
      </c>
      <c r="L80" s="10"/>
      <c r="M80" s="10"/>
    </row>
    <row r="81" spans="1:13" ht="48.75" x14ac:dyDescent="0.35">
      <c r="A81" s="29" t="s">
        <v>178</v>
      </c>
      <c r="B81" s="17" t="s">
        <v>177</v>
      </c>
      <c r="C81" s="28" t="s">
        <v>174</v>
      </c>
      <c r="D81" s="15">
        <v>45203</v>
      </c>
      <c r="E81" s="27">
        <v>1856730</v>
      </c>
      <c r="F81" s="26">
        <v>45302</v>
      </c>
      <c r="G81" s="25"/>
      <c r="H81" s="24">
        <f t="shared" si="4"/>
        <v>1856730</v>
      </c>
      <c r="I81" s="23" t="s">
        <v>54</v>
      </c>
      <c r="J81" s="22">
        <v>45217</v>
      </c>
      <c r="L81" s="10"/>
      <c r="M81" s="10"/>
    </row>
    <row r="82" spans="1:13" ht="48.75" x14ac:dyDescent="0.35">
      <c r="A82" s="39" t="s">
        <v>57</v>
      </c>
      <c r="B82" s="38" t="s">
        <v>177</v>
      </c>
      <c r="C82" s="37" t="s">
        <v>176</v>
      </c>
      <c r="D82" s="36">
        <v>45210</v>
      </c>
      <c r="E82" s="35">
        <v>1177041.07</v>
      </c>
      <c r="F82" s="34">
        <v>45333</v>
      </c>
      <c r="G82" s="33">
        <v>235408.21</v>
      </c>
      <c r="H82" s="32">
        <f t="shared" si="4"/>
        <v>941632.8600000001</v>
      </c>
      <c r="I82" s="31" t="s">
        <v>54</v>
      </c>
      <c r="J82" s="30">
        <v>45219</v>
      </c>
      <c r="K82" t="s">
        <v>175</v>
      </c>
      <c r="L82" s="10"/>
      <c r="M82" s="10"/>
    </row>
    <row r="83" spans="1:13" ht="21" x14ac:dyDescent="0.35">
      <c r="A83" s="29" t="s">
        <v>13</v>
      </c>
      <c r="B83" s="17" t="s">
        <v>6</v>
      </c>
      <c r="C83" s="28" t="s">
        <v>86</v>
      </c>
      <c r="D83" s="15">
        <v>45211</v>
      </c>
      <c r="E83" s="27">
        <v>118000</v>
      </c>
      <c r="F83" s="26">
        <v>45334</v>
      </c>
      <c r="G83" s="25"/>
      <c r="H83" s="24">
        <f t="shared" si="4"/>
        <v>118000</v>
      </c>
      <c r="I83" s="23" t="s">
        <v>54</v>
      </c>
      <c r="J83" s="22">
        <v>45230</v>
      </c>
      <c r="L83" s="10"/>
      <c r="M83" s="10"/>
    </row>
    <row r="84" spans="1:13" ht="21" x14ac:dyDescent="0.35">
      <c r="A84" s="29" t="s">
        <v>173</v>
      </c>
      <c r="B84" s="17" t="s">
        <v>6</v>
      </c>
      <c r="C84" s="28" t="s">
        <v>174</v>
      </c>
      <c r="D84" s="15">
        <v>45208</v>
      </c>
      <c r="E84" s="27">
        <v>59000</v>
      </c>
      <c r="F84" s="26">
        <v>45331</v>
      </c>
      <c r="G84" s="25"/>
      <c r="H84" s="24">
        <f t="shared" si="4"/>
        <v>59000</v>
      </c>
      <c r="I84" s="23" t="s">
        <v>54</v>
      </c>
      <c r="J84" s="22">
        <v>45230</v>
      </c>
      <c r="L84" s="10"/>
      <c r="M84" s="10"/>
    </row>
    <row r="85" spans="1:13" ht="21" x14ac:dyDescent="0.35">
      <c r="A85" s="29" t="s">
        <v>173</v>
      </c>
      <c r="B85" s="17" t="s">
        <v>6</v>
      </c>
      <c r="C85" s="28" t="s">
        <v>172</v>
      </c>
      <c r="D85" s="15">
        <v>45215</v>
      </c>
      <c r="E85" s="27">
        <v>59000</v>
      </c>
      <c r="F85" s="26">
        <v>45338</v>
      </c>
      <c r="G85" s="25"/>
      <c r="H85" s="24">
        <f t="shared" si="4"/>
        <v>59000</v>
      </c>
      <c r="I85" s="23" t="s">
        <v>54</v>
      </c>
      <c r="J85" s="22">
        <v>45230</v>
      </c>
      <c r="L85" s="10"/>
      <c r="M85" s="10"/>
    </row>
    <row r="86" spans="1:13" ht="21" x14ac:dyDescent="0.35">
      <c r="A86" s="29" t="s">
        <v>90</v>
      </c>
      <c r="B86" s="17" t="s">
        <v>89</v>
      </c>
      <c r="C86" s="28" t="s">
        <v>171</v>
      </c>
      <c r="D86" s="15">
        <v>45230</v>
      </c>
      <c r="E86" s="27">
        <v>4168305</v>
      </c>
      <c r="F86" s="26">
        <v>45350</v>
      </c>
      <c r="G86" s="25"/>
      <c r="H86" s="24">
        <f t="shared" si="4"/>
        <v>4168305</v>
      </c>
      <c r="I86" s="23" t="s">
        <v>54</v>
      </c>
      <c r="J86" s="22">
        <v>45231</v>
      </c>
      <c r="L86" s="10"/>
      <c r="M86" s="10"/>
    </row>
    <row r="87" spans="1:13" ht="21" x14ac:dyDescent="0.35">
      <c r="A87" s="29" t="s">
        <v>170</v>
      </c>
      <c r="B87" s="17" t="s">
        <v>6</v>
      </c>
      <c r="C87" s="28" t="s">
        <v>121</v>
      </c>
      <c r="D87" s="15">
        <v>45225</v>
      </c>
      <c r="E87" s="27">
        <v>118000</v>
      </c>
      <c r="F87" s="26">
        <v>45348</v>
      </c>
      <c r="G87" s="25"/>
      <c r="H87" s="24">
        <f t="shared" si="4"/>
        <v>118000</v>
      </c>
      <c r="I87" s="23" t="s">
        <v>54</v>
      </c>
      <c r="J87" s="22">
        <v>45238</v>
      </c>
      <c r="L87" s="10"/>
      <c r="M87" s="10"/>
    </row>
    <row r="88" spans="1:13" ht="21" x14ac:dyDescent="0.35">
      <c r="A88" s="29" t="s">
        <v>169</v>
      </c>
      <c r="B88" s="17" t="s">
        <v>92</v>
      </c>
      <c r="C88" s="28" t="s">
        <v>168</v>
      </c>
      <c r="D88" s="15">
        <v>45168</v>
      </c>
      <c r="E88" s="27">
        <v>177000</v>
      </c>
      <c r="F88" s="26">
        <v>45290</v>
      </c>
      <c r="G88" s="25"/>
      <c r="H88" s="24">
        <f t="shared" si="4"/>
        <v>177000</v>
      </c>
      <c r="I88" s="23" t="s">
        <v>54</v>
      </c>
      <c r="J88" s="22">
        <v>45243</v>
      </c>
      <c r="L88" s="10"/>
      <c r="M88" s="10"/>
    </row>
    <row r="89" spans="1:13" ht="21" x14ac:dyDescent="0.35">
      <c r="A89" s="29" t="s">
        <v>34</v>
      </c>
      <c r="B89" s="17" t="s">
        <v>6</v>
      </c>
      <c r="C89" s="28" t="s">
        <v>167</v>
      </c>
      <c r="D89" s="15">
        <v>45224</v>
      </c>
      <c r="E89" s="27">
        <v>118000</v>
      </c>
      <c r="F89" s="26">
        <v>45347</v>
      </c>
      <c r="G89" s="25"/>
      <c r="H89" s="24">
        <f t="shared" si="4"/>
        <v>118000</v>
      </c>
      <c r="I89" s="23" t="s">
        <v>54</v>
      </c>
      <c r="J89" s="22">
        <v>45244</v>
      </c>
      <c r="L89" s="10"/>
      <c r="M89" s="10"/>
    </row>
    <row r="90" spans="1:13" ht="21" x14ac:dyDescent="0.35">
      <c r="A90" s="29" t="s">
        <v>34</v>
      </c>
      <c r="B90" s="17" t="s">
        <v>6</v>
      </c>
      <c r="C90" s="28" t="s">
        <v>117</v>
      </c>
      <c r="D90" s="15">
        <v>45224</v>
      </c>
      <c r="E90" s="27">
        <v>177000</v>
      </c>
      <c r="F90" s="26">
        <v>45347</v>
      </c>
      <c r="G90" s="25"/>
      <c r="H90" s="24">
        <f t="shared" si="4"/>
        <v>177000</v>
      </c>
      <c r="I90" s="23" t="s">
        <v>54</v>
      </c>
      <c r="J90" s="22">
        <v>45244</v>
      </c>
      <c r="L90" s="10"/>
      <c r="M90" s="10"/>
    </row>
    <row r="91" spans="1:13" ht="33" x14ac:dyDescent="0.35">
      <c r="A91" s="29" t="s">
        <v>57</v>
      </c>
      <c r="B91" s="17" t="s">
        <v>56</v>
      </c>
      <c r="C91" s="28" t="s">
        <v>166</v>
      </c>
      <c r="D91" s="15">
        <v>45201</v>
      </c>
      <c r="E91" s="27">
        <v>1014073.27</v>
      </c>
      <c r="F91" s="26">
        <v>45324</v>
      </c>
      <c r="G91" s="25"/>
      <c r="H91" s="24">
        <f t="shared" si="4"/>
        <v>1014073.27</v>
      </c>
      <c r="I91" s="23" t="s">
        <v>54</v>
      </c>
      <c r="J91" s="22">
        <v>45246</v>
      </c>
      <c r="L91" s="10"/>
      <c r="M91" s="10"/>
    </row>
    <row r="92" spans="1:13" ht="21" x14ac:dyDescent="0.35">
      <c r="A92" s="29" t="s">
        <v>165</v>
      </c>
      <c r="B92" s="17" t="s">
        <v>6</v>
      </c>
      <c r="C92" s="28" t="s">
        <v>164</v>
      </c>
      <c r="D92" s="15">
        <v>45232</v>
      </c>
      <c r="E92" s="27">
        <v>236000</v>
      </c>
      <c r="F92" s="26">
        <v>45353</v>
      </c>
      <c r="G92" s="25"/>
      <c r="H92" s="24">
        <f t="shared" si="4"/>
        <v>236000</v>
      </c>
      <c r="I92" s="23" t="s">
        <v>54</v>
      </c>
      <c r="J92" s="22">
        <v>45246</v>
      </c>
      <c r="L92" s="10"/>
      <c r="M92" s="10"/>
    </row>
    <row r="93" spans="1:13" ht="21" x14ac:dyDescent="0.35">
      <c r="A93" s="29" t="s">
        <v>90</v>
      </c>
      <c r="B93" s="17" t="s">
        <v>89</v>
      </c>
      <c r="C93" s="28" t="s">
        <v>163</v>
      </c>
      <c r="D93" s="15">
        <v>45230</v>
      </c>
      <c r="E93" s="27">
        <v>4519465</v>
      </c>
      <c r="F93" s="26">
        <v>45350</v>
      </c>
      <c r="G93" s="25"/>
      <c r="H93" s="24">
        <f t="shared" ref="H93:H124" si="5">+E93-G93</f>
        <v>4519465</v>
      </c>
      <c r="I93" s="23" t="s">
        <v>54</v>
      </c>
      <c r="J93" s="22">
        <v>45251</v>
      </c>
      <c r="L93" s="10"/>
      <c r="M93" s="10"/>
    </row>
    <row r="94" spans="1:13" ht="33" x14ac:dyDescent="0.35">
      <c r="A94" s="39" t="s">
        <v>57</v>
      </c>
      <c r="B94" s="38" t="s">
        <v>56</v>
      </c>
      <c r="C94" s="37" t="s">
        <v>162</v>
      </c>
      <c r="D94" s="36">
        <v>45226</v>
      </c>
      <c r="E94" s="35">
        <v>1134307.32</v>
      </c>
      <c r="F94" s="34">
        <v>45349</v>
      </c>
      <c r="G94" s="33">
        <v>226861.46</v>
      </c>
      <c r="H94" s="32">
        <f t="shared" si="5"/>
        <v>907445.8600000001</v>
      </c>
      <c r="I94" s="31" t="s">
        <v>54</v>
      </c>
      <c r="J94" s="30">
        <v>45250</v>
      </c>
      <c r="L94" s="10"/>
      <c r="M94" s="10"/>
    </row>
    <row r="95" spans="1:13" ht="21" x14ac:dyDescent="0.35">
      <c r="A95" s="29" t="s">
        <v>161</v>
      </c>
      <c r="B95" s="17" t="s">
        <v>128</v>
      </c>
      <c r="C95" s="28" t="s">
        <v>160</v>
      </c>
      <c r="D95" s="15">
        <v>45250</v>
      </c>
      <c r="E95" s="27">
        <v>1238917.75</v>
      </c>
      <c r="F95" s="26">
        <v>45371</v>
      </c>
      <c r="G95" s="25"/>
      <c r="H95" s="24">
        <f t="shared" si="5"/>
        <v>1238917.75</v>
      </c>
      <c r="I95" s="23" t="s">
        <v>54</v>
      </c>
      <c r="J95" s="22">
        <v>45266</v>
      </c>
      <c r="L95" s="10"/>
      <c r="M95" s="10"/>
    </row>
    <row r="96" spans="1:13" ht="21" x14ac:dyDescent="0.35">
      <c r="A96" s="29" t="s">
        <v>159</v>
      </c>
      <c r="B96" s="17" t="s">
        <v>92</v>
      </c>
      <c r="C96" s="28" t="s">
        <v>158</v>
      </c>
      <c r="D96" s="15">
        <v>45250</v>
      </c>
      <c r="E96" s="27">
        <v>590000</v>
      </c>
      <c r="F96" s="26">
        <v>45371</v>
      </c>
      <c r="G96" s="25"/>
      <c r="H96" s="24">
        <f t="shared" si="5"/>
        <v>590000</v>
      </c>
      <c r="I96" s="23" t="s">
        <v>54</v>
      </c>
      <c r="J96" s="22">
        <v>45266</v>
      </c>
      <c r="L96" s="10"/>
      <c r="M96" s="10"/>
    </row>
    <row r="97" spans="1:13" ht="21" x14ac:dyDescent="0.35">
      <c r="A97" s="29" t="s">
        <v>144</v>
      </c>
      <c r="B97" s="17" t="s">
        <v>157</v>
      </c>
      <c r="C97" s="28" t="s">
        <v>156</v>
      </c>
      <c r="D97" s="15">
        <v>45246</v>
      </c>
      <c r="E97" s="27">
        <v>1669843.2</v>
      </c>
      <c r="F97" s="26">
        <v>45367</v>
      </c>
      <c r="G97" s="25"/>
      <c r="H97" s="24">
        <f t="shared" si="5"/>
        <v>1669843.2</v>
      </c>
      <c r="I97" s="23" t="s">
        <v>54</v>
      </c>
      <c r="J97" s="22">
        <v>45266</v>
      </c>
      <c r="L97" s="10"/>
      <c r="M97" s="10"/>
    </row>
    <row r="98" spans="1:13" ht="21" x14ac:dyDescent="0.35">
      <c r="A98" s="29" t="s">
        <v>155</v>
      </c>
      <c r="B98" s="17" t="s">
        <v>128</v>
      </c>
      <c r="C98" s="28" t="s">
        <v>154</v>
      </c>
      <c r="D98" s="15">
        <v>45232</v>
      </c>
      <c r="E98" s="27">
        <v>300150.94</v>
      </c>
      <c r="F98" s="26">
        <v>45353</v>
      </c>
      <c r="G98" s="25"/>
      <c r="H98" s="24">
        <f t="shared" si="5"/>
        <v>300150.94</v>
      </c>
      <c r="I98" s="23" t="s">
        <v>54</v>
      </c>
      <c r="J98" s="22">
        <v>45267</v>
      </c>
      <c r="L98" s="10"/>
      <c r="M98" s="10"/>
    </row>
    <row r="99" spans="1:13" ht="33" x14ac:dyDescent="0.35">
      <c r="A99" s="39" t="s">
        <v>57</v>
      </c>
      <c r="B99" s="38" t="s">
        <v>56</v>
      </c>
      <c r="C99" s="37" t="s">
        <v>153</v>
      </c>
      <c r="D99" s="36">
        <v>45215</v>
      </c>
      <c r="E99" s="35">
        <v>128187.81</v>
      </c>
      <c r="F99" s="34">
        <v>45338</v>
      </c>
      <c r="G99" s="33">
        <v>25637.56</v>
      </c>
      <c r="H99" s="32">
        <f t="shared" si="5"/>
        <v>102550.25</v>
      </c>
      <c r="I99" s="31" t="s">
        <v>54</v>
      </c>
      <c r="J99" s="30">
        <v>45271</v>
      </c>
      <c r="L99" s="10"/>
      <c r="M99" s="10"/>
    </row>
    <row r="100" spans="1:13" ht="33" x14ac:dyDescent="0.35">
      <c r="A100" s="29" t="s">
        <v>57</v>
      </c>
      <c r="B100" s="17" t="s">
        <v>56</v>
      </c>
      <c r="C100" s="28" t="s">
        <v>152</v>
      </c>
      <c r="D100" s="15">
        <v>45252</v>
      </c>
      <c r="E100" s="27">
        <v>1759999.74</v>
      </c>
      <c r="F100" s="26">
        <v>45338</v>
      </c>
      <c r="G100" s="25"/>
      <c r="H100" s="24">
        <f t="shared" si="5"/>
        <v>1759999.74</v>
      </c>
      <c r="I100" s="23" t="s">
        <v>54</v>
      </c>
      <c r="J100" s="22">
        <v>45268</v>
      </c>
      <c r="L100" s="10"/>
      <c r="M100" s="10"/>
    </row>
    <row r="101" spans="1:13" ht="21" x14ac:dyDescent="0.35">
      <c r="A101" s="29" t="s">
        <v>144</v>
      </c>
      <c r="B101" s="17" t="s">
        <v>151</v>
      </c>
      <c r="C101" s="28" t="s">
        <v>150</v>
      </c>
      <c r="D101" s="15">
        <v>45258</v>
      </c>
      <c r="E101" s="27">
        <v>274070.64</v>
      </c>
      <c r="F101" s="26">
        <v>45379</v>
      </c>
      <c r="G101" s="25"/>
      <c r="H101" s="24">
        <f t="shared" si="5"/>
        <v>274070.64</v>
      </c>
      <c r="I101" s="23" t="s">
        <v>54</v>
      </c>
      <c r="J101" s="22">
        <v>45268</v>
      </c>
      <c r="L101" s="10"/>
      <c r="M101" s="10"/>
    </row>
    <row r="102" spans="1:13" ht="21" x14ac:dyDescent="0.35">
      <c r="A102" s="29" t="s">
        <v>149</v>
      </c>
      <c r="B102" s="17" t="s">
        <v>92</v>
      </c>
      <c r="C102" s="28" t="s">
        <v>148</v>
      </c>
      <c r="D102" s="15">
        <v>45251</v>
      </c>
      <c r="E102" s="27">
        <v>48100</v>
      </c>
      <c r="F102" s="26">
        <v>45617</v>
      </c>
      <c r="G102" s="25"/>
      <c r="H102" s="24">
        <f t="shared" si="5"/>
        <v>48100</v>
      </c>
      <c r="I102" s="23" t="s">
        <v>54</v>
      </c>
      <c r="J102" s="22">
        <v>45268</v>
      </c>
      <c r="L102" s="10"/>
      <c r="M102" s="10"/>
    </row>
    <row r="103" spans="1:13" ht="21" x14ac:dyDescent="0.35">
      <c r="A103" s="29" t="s">
        <v>147</v>
      </c>
      <c r="B103" s="17" t="s">
        <v>146</v>
      </c>
      <c r="C103" s="28" t="s">
        <v>145</v>
      </c>
      <c r="D103" s="15">
        <v>45243</v>
      </c>
      <c r="E103" s="27">
        <v>371700</v>
      </c>
      <c r="F103" s="26">
        <v>45364</v>
      </c>
      <c r="G103" s="25"/>
      <c r="H103" s="24">
        <f t="shared" si="5"/>
        <v>371700</v>
      </c>
      <c r="I103" s="23" t="s">
        <v>54</v>
      </c>
      <c r="J103" s="22">
        <v>45268</v>
      </c>
      <c r="L103" s="10"/>
      <c r="M103" s="10"/>
    </row>
    <row r="104" spans="1:13" ht="21" x14ac:dyDescent="0.35">
      <c r="A104" s="29" t="s">
        <v>144</v>
      </c>
      <c r="B104" s="17" t="s">
        <v>143</v>
      </c>
      <c r="C104" s="28" t="s">
        <v>142</v>
      </c>
      <c r="D104" s="15">
        <v>45258</v>
      </c>
      <c r="E104" s="27">
        <v>1443805.81</v>
      </c>
      <c r="F104" s="26">
        <v>45379</v>
      </c>
      <c r="G104" s="25"/>
      <c r="H104" s="24">
        <f t="shared" si="5"/>
        <v>1443805.81</v>
      </c>
      <c r="I104" s="23" t="s">
        <v>54</v>
      </c>
      <c r="J104" s="22">
        <v>45268</v>
      </c>
      <c r="L104" s="10"/>
      <c r="M104" s="10"/>
    </row>
    <row r="105" spans="1:13" ht="21" x14ac:dyDescent="0.35">
      <c r="A105" s="29" t="s">
        <v>109</v>
      </c>
      <c r="B105" s="17" t="s">
        <v>141</v>
      </c>
      <c r="C105" s="28" t="s">
        <v>140</v>
      </c>
      <c r="D105" s="15">
        <v>45261</v>
      </c>
      <c r="E105" s="27">
        <v>501347.1</v>
      </c>
      <c r="F105" s="26">
        <v>45383</v>
      </c>
      <c r="G105" s="25"/>
      <c r="H105" s="24">
        <f t="shared" si="5"/>
        <v>501347.1</v>
      </c>
      <c r="I105" s="23" t="s">
        <v>54</v>
      </c>
      <c r="J105" s="22">
        <v>45268</v>
      </c>
      <c r="L105" s="10"/>
      <c r="M105" s="10"/>
    </row>
    <row r="106" spans="1:13" ht="33" x14ac:dyDescent="0.35">
      <c r="A106" s="29" t="s">
        <v>57</v>
      </c>
      <c r="B106" s="17" t="s">
        <v>56</v>
      </c>
      <c r="C106" s="28" t="s">
        <v>139</v>
      </c>
      <c r="D106" s="15">
        <v>45218</v>
      </c>
      <c r="E106" s="27">
        <v>191280.78</v>
      </c>
      <c r="F106" s="26">
        <v>45341</v>
      </c>
      <c r="G106" s="25"/>
      <c r="H106" s="24">
        <f t="shared" si="5"/>
        <v>191280.78</v>
      </c>
      <c r="I106" s="23" t="s">
        <v>54</v>
      </c>
      <c r="J106" s="22">
        <v>45268</v>
      </c>
      <c r="L106" s="10"/>
      <c r="M106" s="10"/>
    </row>
    <row r="107" spans="1:13" ht="21" x14ac:dyDescent="0.35">
      <c r="A107" s="29" t="s">
        <v>137</v>
      </c>
      <c r="B107" s="17" t="s">
        <v>136</v>
      </c>
      <c r="C107" s="28" t="s">
        <v>59</v>
      </c>
      <c r="D107" s="15">
        <v>45264</v>
      </c>
      <c r="E107" s="27">
        <v>9406956.0199999996</v>
      </c>
      <c r="F107" s="26">
        <v>45333</v>
      </c>
      <c r="G107" s="25">
        <v>0</v>
      </c>
      <c r="H107" s="24">
        <f t="shared" si="5"/>
        <v>9406956.0199999996</v>
      </c>
      <c r="I107" s="23" t="s">
        <v>54</v>
      </c>
      <c r="J107" s="22">
        <v>45271</v>
      </c>
      <c r="L107" s="10"/>
      <c r="M107" s="10"/>
    </row>
    <row r="108" spans="1:13" ht="33" x14ac:dyDescent="0.35">
      <c r="A108" s="29" t="s">
        <v>57</v>
      </c>
      <c r="B108" s="17" t="s">
        <v>56</v>
      </c>
      <c r="C108" s="28" t="s">
        <v>135</v>
      </c>
      <c r="D108" s="15">
        <v>45240</v>
      </c>
      <c r="E108" s="27">
        <v>786049.98</v>
      </c>
      <c r="F108" s="26">
        <v>45333</v>
      </c>
      <c r="G108" s="25">
        <v>0</v>
      </c>
      <c r="H108" s="24">
        <f t="shared" si="5"/>
        <v>786049.98</v>
      </c>
      <c r="I108" s="23" t="s">
        <v>54</v>
      </c>
      <c r="J108" s="22">
        <v>45271</v>
      </c>
      <c r="L108" s="10"/>
      <c r="M108" s="10"/>
    </row>
    <row r="109" spans="1:13" ht="21" x14ac:dyDescent="0.35">
      <c r="A109" s="29" t="s">
        <v>134</v>
      </c>
      <c r="B109" s="17" t="s">
        <v>92</v>
      </c>
      <c r="C109" s="28" t="s">
        <v>133</v>
      </c>
      <c r="D109" s="15">
        <v>45252</v>
      </c>
      <c r="E109" s="27">
        <v>58650</v>
      </c>
      <c r="F109" s="26">
        <v>45373</v>
      </c>
      <c r="G109" s="25">
        <v>0</v>
      </c>
      <c r="H109" s="24">
        <f t="shared" si="5"/>
        <v>58650</v>
      </c>
      <c r="I109" s="23" t="s">
        <v>54</v>
      </c>
      <c r="J109" s="22">
        <v>45272</v>
      </c>
      <c r="L109" s="10"/>
      <c r="M109" s="10"/>
    </row>
    <row r="110" spans="1:13" ht="21" x14ac:dyDescent="0.35">
      <c r="A110" s="29" t="s">
        <v>132</v>
      </c>
      <c r="B110" s="17" t="s">
        <v>131</v>
      </c>
      <c r="C110" s="28" t="s">
        <v>130</v>
      </c>
      <c r="D110" s="15">
        <v>45265</v>
      </c>
      <c r="E110" s="27">
        <v>718620</v>
      </c>
      <c r="F110" s="26">
        <v>45387</v>
      </c>
      <c r="G110" s="25">
        <v>0</v>
      </c>
      <c r="H110" s="24">
        <f t="shared" si="5"/>
        <v>718620</v>
      </c>
      <c r="I110" s="23" t="s">
        <v>54</v>
      </c>
      <c r="J110" s="22">
        <v>45272</v>
      </c>
      <c r="L110" s="10"/>
      <c r="M110" s="10"/>
    </row>
    <row r="111" spans="1:13" ht="21" x14ac:dyDescent="0.35">
      <c r="A111" s="29" t="s">
        <v>129</v>
      </c>
      <c r="B111" s="17" t="s">
        <v>128</v>
      </c>
      <c r="C111" s="28" t="s">
        <v>127</v>
      </c>
      <c r="D111" s="15">
        <v>45246</v>
      </c>
      <c r="E111" s="27">
        <v>350530</v>
      </c>
      <c r="F111" s="26">
        <v>45367</v>
      </c>
      <c r="G111" s="25">
        <v>0</v>
      </c>
      <c r="H111" s="24">
        <f t="shared" si="5"/>
        <v>350530</v>
      </c>
      <c r="I111" s="23" t="s">
        <v>54</v>
      </c>
      <c r="J111" s="22">
        <v>45272</v>
      </c>
      <c r="L111" s="10"/>
      <c r="M111" s="10"/>
    </row>
    <row r="112" spans="1:13" ht="33" x14ac:dyDescent="0.35">
      <c r="A112" s="29" t="s">
        <v>119</v>
      </c>
      <c r="B112" s="17" t="s">
        <v>15</v>
      </c>
      <c r="C112" s="28" t="s">
        <v>126</v>
      </c>
      <c r="D112" s="15">
        <v>45245</v>
      </c>
      <c r="E112" s="27">
        <v>270470.15999999997</v>
      </c>
      <c r="F112" s="26">
        <v>45366</v>
      </c>
      <c r="G112" s="25">
        <v>0</v>
      </c>
      <c r="H112" s="24">
        <f t="shared" si="5"/>
        <v>270470.15999999997</v>
      </c>
      <c r="I112" s="23" t="s">
        <v>54</v>
      </c>
      <c r="J112" s="22">
        <v>45272</v>
      </c>
      <c r="L112" s="10"/>
      <c r="M112" s="10"/>
    </row>
    <row r="113" spans="1:13" ht="21" x14ac:dyDescent="0.35">
      <c r="A113" s="29" t="s">
        <v>125</v>
      </c>
      <c r="B113" s="17" t="s">
        <v>92</v>
      </c>
      <c r="C113" s="28" t="s">
        <v>124</v>
      </c>
      <c r="D113" s="15">
        <v>45260</v>
      </c>
      <c r="E113" s="27">
        <v>236000</v>
      </c>
      <c r="F113" s="26">
        <v>45015</v>
      </c>
      <c r="G113" s="25">
        <v>0</v>
      </c>
      <c r="H113" s="24">
        <f t="shared" si="5"/>
        <v>236000</v>
      </c>
      <c r="I113" s="23" t="s">
        <v>54</v>
      </c>
      <c r="J113" s="22">
        <v>45272</v>
      </c>
      <c r="L113" s="10"/>
      <c r="M113" s="10"/>
    </row>
    <row r="114" spans="1:13" ht="21" x14ac:dyDescent="0.35">
      <c r="A114" s="29" t="s">
        <v>123</v>
      </c>
      <c r="B114" s="17" t="s">
        <v>92</v>
      </c>
      <c r="C114" s="28" t="s">
        <v>122</v>
      </c>
      <c r="D114" s="15">
        <v>45250</v>
      </c>
      <c r="E114" s="27">
        <v>236000</v>
      </c>
      <c r="F114" s="26">
        <v>45371</v>
      </c>
      <c r="G114" s="25">
        <v>0</v>
      </c>
      <c r="H114" s="24">
        <f t="shared" si="5"/>
        <v>236000</v>
      </c>
      <c r="I114" s="23" t="s">
        <v>54</v>
      </c>
      <c r="J114" s="22">
        <v>45272</v>
      </c>
      <c r="L114" s="10"/>
      <c r="M114" s="10"/>
    </row>
    <row r="115" spans="1:13" ht="33" x14ac:dyDescent="0.35">
      <c r="A115" s="29" t="s">
        <v>119</v>
      </c>
      <c r="B115" s="17" t="s">
        <v>15</v>
      </c>
      <c r="C115" s="28" t="s">
        <v>118</v>
      </c>
      <c r="D115" s="15">
        <v>45237</v>
      </c>
      <c r="E115" s="27">
        <v>270470.15999999997</v>
      </c>
      <c r="F115" s="26">
        <v>45358</v>
      </c>
      <c r="G115" s="25">
        <v>0</v>
      </c>
      <c r="H115" s="24">
        <f t="shared" si="5"/>
        <v>270470.15999999997</v>
      </c>
      <c r="I115" s="23" t="s">
        <v>54</v>
      </c>
      <c r="J115" s="22">
        <v>45273</v>
      </c>
      <c r="L115" s="10"/>
      <c r="M115" s="10"/>
    </row>
    <row r="116" spans="1:13" ht="33" x14ac:dyDescent="0.35">
      <c r="A116" s="29" t="s">
        <v>100</v>
      </c>
      <c r="B116" s="17" t="s">
        <v>92</v>
      </c>
      <c r="C116" s="28" t="s">
        <v>116</v>
      </c>
      <c r="D116" s="15">
        <v>45238</v>
      </c>
      <c r="E116" s="27">
        <v>7335902.7999999998</v>
      </c>
      <c r="F116" s="26">
        <v>45367</v>
      </c>
      <c r="G116" s="25"/>
      <c r="H116" s="24">
        <f t="shared" si="5"/>
        <v>7335902.7999999998</v>
      </c>
      <c r="I116" s="23" t="s">
        <v>54</v>
      </c>
      <c r="J116" s="22">
        <v>45274</v>
      </c>
      <c r="L116" s="10"/>
      <c r="M116" s="10"/>
    </row>
    <row r="117" spans="1:13" ht="21" x14ac:dyDescent="0.35">
      <c r="A117" s="29" t="s">
        <v>9</v>
      </c>
      <c r="B117" s="17" t="s">
        <v>6</v>
      </c>
      <c r="C117" s="28" t="s">
        <v>115</v>
      </c>
      <c r="D117" s="15">
        <v>45253</v>
      </c>
      <c r="E117" s="27">
        <v>118000</v>
      </c>
      <c r="F117" s="26">
        <v>45374</v>
      </c>
      <c r="G117" s="25"/>
      <c r="H117" s="24">
        <f t="shared" si="5"/>
        <v>118000</v>
      </c>
      <c r="I117" s="23" t="s">
        <v>54</v>
      </c>
      <c r="J117" s="22">
        <v>45274</v>
      </c>
      <c r="L117" s="10"/>
      <c r="M117" s="10"/>
    </row>
    <row r="118" spans="1:13" ht="21" x14ac:dyDescent="0.35">
      <c r="A118" s="39" t="s">
        <v>114</v>
      </c>
      <c r="B118" s="38" t="s">
        <v>113</v>
      </c>
      <c r="C118" s="37" t="s">
        <v>112</v>
      </c>
      <c r="D118" s="36">
        <v>45269</v>
      </c>
      <c r="E118" s="35">
        <v>1618398.32</v>
      </c>
      <c r="F118" s="34">
        <v>45391</v>
      </c>
      <c r="G118" s="33">
        <v>323679.67</v>
      </c>
      <c r="H118" s="32">
        <f t="shared" si="5"/>
        <v>1294718.6500000001</v>
      </c>
      <c r="I118" s="31" t="s">
        <v>54</v>
      </c>
      <c r="J118" s="30">
        <v>45278</v>
      </c>
      <c r="L118" s="10"/>
      <c r="M118" s="10"/>
    </row>
    <row r="119" spans="1:13" ht="21" x14ac:dyDescent="0.35">
      <c r="A119" s="29" t="s">
        <v>111</v>
      </c>
      <c r="B119" s="17" t="s">
        <v>92</v>
      </c>
      <c r="C119" s="28" t="s">
        <v>110</v>
      </c>
      <c r="D119" s="15">
        <v>45264</v>
      </c>
      <c r="E119" s="27">
        <v>236000</v>
      </c>
      <c r="F119" s="26">
        <v>45386</v>
      </c>
      <c r="G119" s="25"/>
      <c r="H119" s="24">
        <f t="shared" si="5"/>
        <v>236000</v>
      </c>
      <c r="I119" s="23" t="s">
        <v>54</v>
      </c>
      <c r="J119" s="22">
        <v>45278</v>
      </c>
      <c r="L119" s="10"/>
      <c r="M119" s="10"/>
    </row>
    <row r="120" spans="1:13" ht="21" x14ac:dyDescent="0.35">
      <c r="A120" s="29" t="s">
        <v>107</v>
      </c>
      <c r="B120" s="17" t="s">
        <v>106</v>
      </c>
      <c r="C120" s="28" t="s">
        <v>105</v>
      </c>
      <c r="D120" s="15">
        <v>45268</v>
      </c>
      <c r="E120" s="27">
        <v>1283585.24</v>
      </c>
      <c r="F120" s="26">
        <v>45387</v>
      </c>
      <c r="G120" s="25"/>
      <c r="H120" s="24">
        <f t="shared" si="5"/>
        <v>1283585.24</v>
      </c>
      <c r="I120" s="23" t="s">
        <v>54</v>
      </c>
      <c r="J120" s="22">
        <v>45280</v>
      </c>
      <c r="L120" s="10"/>
      <c r="M120" s="10"/>
    </row>
    <row r="121" spans="1:13" ht="21" x14ac:dyDescent="0.35">
      <c r="A121" s="29" t="s">
        <v>104</v>
      </c>
      <c r="B121" s="17" t="s">
        <v>103</v>
      </c>
      <c r="C121" s="28" t="s">
        <v>102</v>
      </c>
      <c r="D121" s="15">
        <v>45275</v>
      </c>
      <c r="E121" s="27">
        <v>44250.35</v>
      </c>
      <c r="F121" s="26">
        <v>45397</v>
      </c>
      <c r="G121" s="25"/>
      <c r="H121" s="24">
        <f t="shared" si="5"/>
        <v>44250.35</v>
      </c>
      <c r="I121" s="23" t="s">
        <v>54</v>
      </c>
      <c r="J121" s="22">
        <v>45282</v>
      </c>
      <c r="L121" s="10"/>
      <c r="M121" s="10"/>
    </row>
    <row r="122" spans="1:13" ht="33" x14ac:dyDescent="0.35">
      <c r="A122" s="29" t="s">
        <v>100</v>
      </c>
      <c r="B122" s="17" t="s">
        <v>92</v>
      </c>
      <c r="C122" s="28" t="s">
        <v>99</v>
      </c>
      <c r="D122" s="15">
        <v>45271</v>
      </c>
      <c r="E122" s="27">
        <v>821280</v>
      </c>
      <c r="F122" s="26">
        <v>45393</v>
      </c>
      <c r="G122" s="25"/>
      <c r="H122" s="24">
        <f t="shared" si="5"/>
        <v>821280</v>
      </c>
      <c r="I122" s="23" t="s">
        <v>54</v>
      </c>
      <c r="J122" s="22">
        <v>45282</v>
      </c>
      <c r="L122" s="10"/>
      <c r="M122" s="10"/>
    </row>
    <row r="123" spans="1:13" ht="21" x14ac:dyDescent="0.35">
      <c r="A123" s="29" t="s">
        <v>98</v>
      </c>
      <c r="B123" s="17" t="s">
        <v>15</v>
      </c>
      <c r="C123" s="28" t="s">
        <v>97</v>
      </c>
      <c r="D123" s="15">
        <v>45271</v>
      </c>
      <c r="E123" s="27">
        <v>797867.01</v>
      </c>
      <c r="F123" s="26">
        <v>45393</v>
      </c>
      <c r="G123" s="25"/>
      <c r="H123" s="24">
        <f t="shared" si="5"/>
        <v>797867.01</v>
      </c>
      <c r="I123" s="23" t="s">
        <v>54</v>
      </c>
      <c r="J123" s="22">
        <v>45282</v>
      </c>
      <c r="L123" s="10"/>
      <c r="M123" s="10"/>
    </row>
    <row r="124" spans="1:13" ht="33" x14ac:dyDescent="0.35">
      <c r="A124" s="29" t="s">
        <v>95</v>
      </c>
      <c r="B124" s="17" t="s">
        <v>92</v>
      </c>
      <c r="C124" s="28" t="s">
        <v>94</v>
      </c>
      <c r="D124" s="15">
        <v>45250</v>
      </c>
      <c r="E124" s="27">
        <v>3000000</v>
      </c>
      <c r="F124" s="26">
        <v>45371</v>
      </c>
      <c r="G124" s="25"/>
      <c r="H124" s="24">
        <f t="shared" si="5"/>
        <v>3000000</v>
      </c>
      <c r="I124" s="23" t="s">
        <v>54</v>
      </c>
      <c r="J124" s="22">
        <v>45282</v>
      </c>
      <c r="L124" s="10"/>
      <c r="M124" s="10"/>
    </row>
    <row r="125" spans="1:13" ht="21" x14ac:dyDescent="0.35">
      <c r="A125" s="29" t="s">
        <v>93</v>
      </c>
      <c r="B125" s="17" t="s">
        <v>92</v>
      </c>
      <c r="C125" s="28" t="s">
        <v>91</v>
      </c>
      <c r="D125" s="15">
        <v>45274</v>
      </c>
      <c r="E125" s="27">
        <v>590000</v>
      </c>
      <c r="F125" s="26">
        <v>45396</v>
      </c>
      <c r="G125" s="25"/>
      <c r="H125" s="24">
        <f t="shared" ref="H125:H156" si="6">+E125-G125</f>
        <v>590000</v>
      </c>
      <c r="I125" s="23" t="s">
        <v>54</v>
      </c>
      <c r="J125" s="22">
        <v>45282</v>
      </c>
      <c r="L125" s="10"/>
      <c r="M125" s="10"/>
    </row>
    <row r="126" spans="1:13" ht="21" x14ac:dyDescent="0.35">
      <c r="A126" s="29" t="s">
        <v>90</v>
      </c>
      <c r="B126" s="17" t="s">
        <v>89</v>
      </c>
      <c r="C126" s="28" t="s">
        <v>88</v>
      </c>
      <c r="D126" s="15">
        <v>45260</v>
      </c>
      <c r="E126" s="27">
        <v>4131885</v>
      </c>
      <c r="F126" s="26">
        <v>45381</v>
      </c>
      <c r="G126" s="25"/>
      <c r="H126" s="24">
        <f t="shared" si="6"/>
        <v>4131885</v>
      </c>
      <c r="I126" s="23" t="s">
        <v>54</v>
      </c>
      <c r="J126" s="22">
        <v>45282</v>
      </c>
      <c r="L126" s="10"/>
      <c r="M126" s="10"/>
    </row>
    <row r="127" spans="1:13" ht="33" x14ac:dyDescent="0.35">
      <c r="A127" s="29" t="s">
        <v>57</v>
      </c>
      <c r="B127" s="17" t="s">
        <v>56</v>
      </c>
      <c r="C127" s="28" t="s">
        <v>87</v>
      </c>
      <c r="D127" s="15">
        <v>45267</v>
      </c>
      <c r="E127" s="27">
        <v>2317199.4300000002</v>
      </c>
      <c r="F127" s="26">
        <v>45389</v>
      </c>
      <c r="G127" s="25"/>
      <c r="H127" s="24">
        <f t="shared" si="6"/>
        <v>2317199.4300000002</v>
      </c>
      <c r="I127" s="23" t="s">
        <v>54</v>
      </c>
      <c r="J127" s="22">
        <v>45282</v>
      </c>
      <c r="L127" s="10"/>
      <c r="M127" s="10"/>
    </row>
    <row r="128" spans="1:13" ht="21" x14ac:dyDescent="0.35">
      <c r="A128" s="29" t="s">
        <v>85</v>
      </c>
      <c r="B128" s="17" t="s">
        <v>84</v>
      </c>
      <c r="C128" s="28" t="s">
        <v>83</v>
      </c>
      <c r="D128" s="15">
        <v>45191</v>
      </c>
      <c r="E128" s="27">
        <v>770713.57</v>
      </c>
      <c r="F128" s="26">
        <v>45313</v>
      </c>
      <c r="G128" s="25"/>
      <c r="H128" s="24">
        <f t="shared" si="6"/>
        <v>770713.57</v>
      </c>
      <c r="I128" s="23" t="s">
        <v>54</v>
      </c>
      <c r="J128" s="22">
        <v>45286</v>
      </c>
      <c r="L128" s="10"/>
      <c r="M128" s="10"/>
    </row>
    <row r="129" spans="1:13" ht="21" x14ac:dyDescent="0.35">
      <c r="A129" s="29" t="s">
        <v>82</v>
      </c>
      <c r="B129" s="17" t="s">
        <v>15</v>
      </c>
      <c r="C129" s="28" t="s">
        <v>81</v>
      </c>
      <c r="D129" s="15">
        <v>45233</v>
      </c>
      <c r="E129" s="27">
        <v>434000</v>
      </c>
      <c r="F129" s="26">
        <v>45354</v>
      </c>
      <c r="G129" s="25"/>
      <c r="H129" s="24">
        <f t="shared" si="6"/>
        <v>434000</v>
      </c>
      <c r="I129" s="23" t="s">
        <v>54</v>
      </c>
      <c r="J129" s="22">
        <v>45286</v>
      </c>
      <c r="L129" s="10"/>
      <c r="M129" s="10"/>
    </row>
    <row r="130" spans="1:13" ht="33" x14ac:dyDescent="0.35">
      <c r="A130" s="29" t="s">
        <v>80</v>
      </c>
      <c r="B130" s="17" t="s">
        <v>79</v>
      </c>
      <c r="C130" s="28" t="s">
        <v>78</v>
      </c>
      <c r="D130" s="15">
        <v>45238</v>
      </c>
      <c r="E130" s="27">
        <v>33795.06</v>
      </c>
      <c r="F130" s="26">
        <v>45359</v>
      </c>
      <c r="G130" s="25"/>
      <c r="H130" s="24">
        <f t="shared" si="6"/>
        <v>33795.06</v>
      </c>
      <c r="I130" s="23" t="s">
        <v>54</v>
      </c>
      <c r="J130" s="22">
        <v>45286</v>
      </c>
      <c r="L130" s="10"/>
      <c r="M130" s="10"/>
    </row>
    <row r="131" spans="1:13" ht="21" x14ac:dyDescent="0.35">
      <c r="A131" s="29" t="s">
        <v>77</v>
      </c>
      <c r="B131" s="17" t="s">
        <v>76</v>
      </c>
      <c r="C131" s="28" t="s">
        <v>75</v>
      </c>
      <c r="D131" s="15">
        <v>45281</v>
      </c>
      <c r="E131" s="27">
        <v>2964159.88</v>
      </c>
      <c r="F131" s="26">
        <v>45403</v>
      </c>
      <c r="G131" s="25"/>
      <c r="H131" s="24">
        <f t="shared" si="6"/>
        <v>2964159.88</v>
      </c>
      <c r="I131" s="23" t="s">
        <v>54</v>
      </c>
      <c r="J131" s="22">
        <v>45287</v>
      </c>
      <c r="L131" s="10"/>
      <c r="M131" s="10"/>
    </row>
    <row r="132" spans="1:13" ht="21" x14ac:dyDescent="0.35">
      <c r="A132" s="29" t="s">
        <v>74</v>
      </c>
      <c r="B132" s="17" t="s">
        <v>73</v>
      </c>
      <c r="C132" s="28" t="s">
        <v>72</v>
      </c>
      <c r="D132" s="15">
        <v>45267</v>
      </c>
      <c r="E132" s="27">
        <v>10257905.9</v>
      </c>
      <c r="F132" s="26">
        <v>45389</v>
      </c>
      <c r="G132" s="25"/>
      <c r="H132" s="24">
        <f t="shared" si="6"/>
        <v>10257905.9</v>
      </c>
      <c r="I132" s="23" t="s">
        <v>54</v>
      </c>
      <c r="J132" s="22">
        <v>45289</v>
      </c>
      <c r="K132" s="40"/>
      <c r="L132" s="10"/>
      <c r="M132" s="10"/>
    </row>
    <row r="133" spans="1:13" ht="21" x14ac:dyDescent="0.35">
      <c r="A133" s="29" t="s">
        <v>71</v>
      </c>
      <c r="B133" s="17" t="s">
        <v>70</v>
      </c>
      <c r="C133" s="28" t="s">
        <v>69</v>
      </c>
      <c r="D133" s="15">
        <v>45272</v>
      </c>
      <c r="E133" s="27">
        <v>3357145.05</v>
      </c>
      <c r="F133" s="26">
        <v>45394</v>
      </c>
      <c r="G133" s="25"/>
      <c r="H133" s="24">
        <f t="shared" si="6"/>
        <v>3357145.05</v>
      </c>
      <c r="I133" s="23" t="s">
        <v>54</v>
      </c>
      <c r="J133" s="22">
        <v>45289</v>
      </c>
      <c r="L133" s="10"/>
      <c r="M133" s="10"/>
    </row>
    <row r="134" spans="1:13" ht="33" x14ac:dyDescent="0.35">
      <c r="A134" s="29" t="s">
        <v>65</v>
      </c>
      <c r="B134" s="17" t="s">
        <v>64</v>
      </c>
      <c r="C134" s="28" t="s">
        <v>63</v>
      </c>
      <c r="D134" s="15">
        <v>45035</v>
      </c>
      <c r="E134" s="27">
        <v>1851892</v>
      </c>
      <c r="F134" s="26">
        <v>45157</v>
      </c>
      <c r="G134" s="25"/>
      <c r="H134" s="24">
        <f t="shared" si="6"/>
        <v>1851892</v>
      </c>
      <c r="I134" s="23" t="s">
        <v>1</v>
      </c>
      <c r="J134" s="22">
        <v>45300</v>
      </c>
      <c r="L134" s="10"/>
      <c r="M134" s="10"/>
    </row>
    <row r="135" spans="1:13" ht="21" x14ac:dyDescent="0.35">
      <c r="A135" s="29" t="s">
        <v>62</v>
      </c>
      <c r="B135" s="17" t="s">
        <v>58</v>
      </c>
      <c r="C135" s="28" t="s">
        <v>61</v>
      </c>
      <c r="D135" s="15">
        <v>45246</v>
      </c>
      <c r="E135" s="27">
        <v>40903.629999999997</v>
      </c>
      <c r="F135" s="26">
        <v>45367</v>
      </c>
      <c r="G135" s="25"/>
      <c r="H135" s="24">
        <f t="shared" si="6"/>
        <v>40903.629999999997</v>
      </c>
      <c r="I135" s="23" t="s">
        <v>54</v>
      </c>
      <c r="J135" s="22">
        <v>45300</v>
      </c>
      <c r="L135" s="10"/>
      <c r="M135" s="10"/>
    </row>
    <row r="136" spans="1:13" ht="21" x14ac:dyDescent="0.35">
      <c r="A136" s="29" t="s">
        <v>60</v>
      </c>
      <c r="B136" s="17" t="s">
        <v>45</v>
      </c>
      <c r="C136" s="28" t="s">
        <v>59</v>
      </c>
      <c r="D136" s="15">
        <v>45286</v>
      </c>
      <c r="E136" s="27">
        <v>324799.71999999997</v>
      </c>
      <c r="F136" s="26">
        <v>45408</v>
      </c>
      <c r="G136" s="25"/>
      <c r="H136" s="24">
        <f t="shared" si="6"/>
        <v>324799.71999999997</v>
      </c>
      <c r="I136" s="23" t="s">
        <v>54</v>
      </c>
      <c r="J136" s="22">
        <v>45300</v>
      </c>
      <c r="L136" s="10"/>
      <c r="M136" s="10"/>
    </row>
    <row r="137" spans="1:13" ht="33" x14ac:dyDescent="0.35">
      <c r="A137" s="29" t="s">
        <v>57</v>
      </c>
      <c r="B137" s="17" t="s">
        <v>56</v>
      </c>
      <c r="C137" s="28" t="s">
        <v>55</v>
      </c>
      <c r="D137" s="15">
        <v>45240</v>
      </c>
      <c r="E137" s="27">
        <v>1176000.07</v>
      </c>
      <c r="F137" s="26">
        <v>45361</v>
      </c>
      <c r="G137" s="25"/>
      <c r="H137" s="24">
        <f t="shared" si="6"/>
        <v>1176000.07</v>
      </c>
      <c r="I137" s="23" t="s">
        <v>54</v>
      </c>
      <c r="J137" s="22">
        <v>45302</v>
      </c>
      <c r="L137" s="10"/>
      <c r="M137" s="10"/>
    </row>
    <row r="138" spans="1:13" ht="31.5" x14ac:dyDescent="0.35">
      <c r="A138" s="29" t="s">
        <v>53</v>
      </c>
      <c r="B138" s="17" t="s">
        <v>52</v>
      </c>
      <c r="C138" s="28" t="s">
        <v>51</v>
      </c>
      <c r="D138" s="15">
        <v>45302</v>
      </c>
      <c r="E138" s="27">
        <v>12356100</v>
      </c>
      <c r="F138" s="26">
        <v>45423</v>
      </c>
      <c r="G138" s="25"/>
      <c r="H138" s="24">
        <f t="shared" si="6"/>
        <v>12356100</v>
      </c>
      <c r="I138" s="23" t="s">
        <v>54</v>
      </c>
      <c r="J138" s="22">
        <v>45307</v>
      </c>
      <c r="L138" s="10"/>
      <c r="M138" s="10"/>
    </row>
    <row r="139" spans="1:13" ht="21" x14ac:dyDescent="0.35">
      <c r="A139" s="29" t="s">
        <v>49</v>
      </c>
      <c r="B139" s="17" t="s">
        <v>48</v>
      </c>
      <c r="C139" s="28" t="s">
        <v>47</v>
      </c>
      <c r="D139" s="15">
        <v>45308</v>
      </c>
      <c r="E139" s="27">
        <v>946477.12</v>
      </c>
      <c r="F139" s="26">
        <v>45429</v>
      </c>
      <c r="G139" s="25"/>
      <c r="H139" s="24">
        <f t="shared" si="6"/>
        <v>946477.12</v>
      </c>
      <c r="I139" s="23" t="s">
        <v>54</v>
      </c>
      <c r="J139" s="22">
        <v>45313</v>
      </c>
      <c r="L139" s="10"/>
      <c r="M139" s="10"/>
    </row>
    <row r="140" spans="1:13" ht="21" x14ac:dyDescent="0.35">
      <c r="A140" s="29" t="s">
        <v>46</v>
      </c>
      <c r="B140" s="17" t="s">
        <v>45</v>
      </c>
      <c r="C140" s="28" t="s">
        <v>44</v>
      </c>
      <c r="D140" s="15">
        <v>45302</v>
      </c>
      <c r="E140" s="27">
        <v>249754.08</v>
      </c>
      <c r="F140" s="26">
        <v>45423</v>
      </c>
      <c r="G140" s="25"/>
      <c r="H140" s="24">
        <f t="shared" si="6"/>
        <v>249754.08</v>
      </c>
      <c r="I140" s="23" t="s">
        <v>54</v>
      </c>
      <c r="J140" s="22">
        <v>45313</v>
      </c>
      <c r="L140" s="10"/>
      <c r="M140" s="10"/>
    </row>
    <row r="141" spans="1:13" ht="21" x14ac:dyDescent="0.35">
      <c r="A141" s="29" t="s">
        <v>42</v>
      </c>
      <c r="B141" s="17" t="s">
        <v>24</v>
      </c>
      <c r="C141" s="28" t="s">
        <v>43</v>
      </c>
      <c r="D141" s="15">
        <v>45302</v>
      </c>
      <c r="E141" s="27">
        <v>118000</v>
      </c>
      <c r="F141" s="26">
        <v>45423</v>
      </c>
      <c r="G141" s="25"/>
      <c r="H141" s="24">
        <f t="shared" si="6"/>
        <v>118000</v>
      </c>
      <c r="I141" s="23" t="s">
        <v>54</v>
      </c>
      <c r="J141" s="22">
        <v>45314</v>
      </c>
      <c r="L141" s="10"/>
      <c r="M141" s="10"/>
    </row>
    <row r="142" spans="1:13" ht="21" x14ac:dyDescent="0.35">
      <c r="A142" s="29" t="s">
        <v>42</v>
      </c>
      <c r="B142" s="17" t="s">
        <v>24</v>
      </c>
      <c r="C142" s="28" t="s">
        <v>41</v>
      </c>
      <c r="D142" s="15">
        <v>45302</v>
      </c>
      <c r="E142" s="27">
        <v>118000</v>
      </c>
      <c r="F142" s="26">
        <v>45423</v>
      </c>
      <c r="G142" s="25"/>
      <c r="H142" s="24">
        <f t="shared" si="6"/>
        <v>118000</v>
      </c>
      <c r="I142" s="23" t="s">
        <v>54</v>
      </c>
      <c r="J142" s="22">
        <v>45314</v>
      </c>
      <c r="L142" s="10"/>
      <c r="M142" s="10"/>
    </row>
    <row r="143" spans="1:13" ht="21" x14ac:dyDescent="0.35">
      <c r="A143" s="29" t="s">
        <v>38</v>
      </c>
      <c r="B143" s="17" t="s">
        <v>24</v>
      </c>
      <c r="C143" s="28" t="s">
        <v>40</v>
      </c>
      <c r="D143" s="15">
        <v>45294</v>
      </c>
      <c r="E143" s="27">
        <v>59000</v>
      </c>
      <c r="F143" s="26">
        <v>45415</v>
      </c>
      <c r="G143" s="25"/>
      <c r="H143" s="24">
        <f t="shared" si="6"/>
        <v>59000</v>
      </c>
      <c r="I143" s="23" t="s">
        <v>54</v>
      </c>
      <c r="J143" s="22">
        <v>45314</v>
      </c>
      <c r="L143" s="10"/>
      <c r="M143" s="10"/>
    </row>
    <row r="144" spans="1:13" ht="21" x14ac:dyDescent="0.35">
      <c r="A144" s="29" t="s">
        <v>38</v>
      </c>
      <c r="B144" s="17" t="s">
        <v>24</v>
      </c>
      <c r="C144" s="28" t="s">
        <v>39</v>
      </c>
      <c r="D144" s="15">
        <v>45294</v>
      </c>
      <c r="E144" s="27">
        <v>59000</v>
      </c>
      <c r="F144" s="26">
        <v>45415</v>
      </c>
      <c r="G144" s="25"/>
      <c r="H144" s="24">
        <f t="shared" si="6"/>
        <v>59000</v>
      </c>
      <c r="I144" s="23" t="s">
        <v>54</v>
      </c>
      <c r="J144" s="22">
        <v>45314</v>
      </c>
      <c r="L144" s="10"/>
      <c r="M144" s="10"/>
    </row>
    <row r="145" spans="1:13" ht="21" x14ac:dyDescent="0.35">
      <c r="A145" s="29" t="s">
        <v>38</v>
      </c>
      <c r="B145" s="17" t="s">
        <v>24</v>
      </c>
      <c r="C145" s="28" t="s">
        <v>37</v>
      </c>
      <c r="D145" s="15">
        <v>45294</v>
      </c>
      <c r="E145" s="27">
        <v>118000</v>
      </c>
      <c r="F145" s="26">
        <v>45415</v>
      </c>
      <c r="G145" s="25"/>
      <c r="H145" s="24">
        <f t="shared" si="6"/>
        <v>118000</v>
      </c>
      <c r="I145" s="23" t="s">
        <v>54</v>
      </c>
      <c r="J145" s="22">
        <v>45314</v>
      </c>
      <c r="L145" s="10"/>
      <c r="M145" s="10"/>
    </row>
    <row r="146" spans="1:13" ht="21" x14ac:dyDescent="0.35">
      <c r="A146" s="29" t="s">
        <v>34</v>
      </c>
      <c r="B146" s="17" t="s">
        <v>24</v>
      </c>
      <c r="C146" s="28" t="s">
        <v>36</v>
      </c>
      <c r="D146" s="15">
        <v>45299</v>
      </c>
      <c r="E146" s="27">
        <v>118000</v>
      </c>
      <c r="F146" s="26">
        <v>45420</v>
      </c>
      <c r="G146" s="25"/>
      <c r="H146" s="24">
        <f t="shared" si="6"/>
        <v>118000</v>
      </c>
      <c r="I146" s="23" t="s">
        <v>54</v>
      </c>
      <c r="J146" s="22">
        <v>45314</v>
      </c>
      <c r="L146" s="10"/>
      <c r="M146" s="10"/>
    </row>
    <row r="147" spans="1:13" ht="21" x14ac:dyDescent="0.35">
      <c r="A147" s="29" t="s">
        <v>34</v>
      </c>
      <c r="B147" s="17" t="s">
        <v>24</v>
      </c>
      <c r="C147" s="28" t="s">
        <v>35</v>
      </c>
      <c r="D147" s="15">
        <v>45303</v>
      </c>
      <c r="E147" s="27">
        <v>118000</v>
      </c>
      <c r="F147" s="26">
        <v>45424</v>
      </c>
      <c r="G147" s="25"/>
      <c r="H147" s="24">
        <f t="shared" si="6"/>
        <v>118000</v>
      </c>
      <c r="I147" s="23" t="s">
        <v>54</v>
      </c>
      <c r="J147" s="22">
        <v>45314</v>
      </c>
      <c r="L147" s="10"/>
      <c r="M147" s="10"/>
    </row>
    <row r="148" spans="1:13" ht="21" x14ac:dyDescent="0.35">
      <c r="A148" s="29" t="s">
        <v>34</v>
      </c>
      <c r="B148" s="17" t="s">
        <v>24</v>
      </c>
      <c r="C148" s="28" t="s">
        <v>33</v>
      </c>
      <c r="D148" s="15">
        <v>45303</v>
      </c>
      <c r="E148" s="27">
        <v>118000</v>
      </c>
      <c r="F148" s="26">
        <v>45424</v>
      </c>
      <c r="G148" s="25"/>
      <c r="H148" s="24">
        <f t="shared" si="6"/>
        <v>118000</v>
      </c>
      <c r="I148" s="23" t="s">
        <v>54</v>
      </c>
      <c r="J148" s="22">
        <v>45314</v>
      </c>
      <c r="L148" s="10"/>
      <c r="M148" s="10"/>
    </row>
    <row r="149" spans="1:13" ht="21" x14ac:dyDescent="0.35">
      <c r="A149" s="29" t="s">
        <v>31</v>
      </c>
      <c r="B149" s="17" t="s">
        <v>24</v>
      </c>
      <c r="C149" s="28" t="s">
        <v>32</v>
      </c>
      <c r="D149" s="15">
        <v>45300</v>
      </c>
      <c r="E149" s="27">
        <v>118000</v>
      </c>
      <c r="F149" s="26">
        <v>45421</v>
      </c>
      <c r="G149" s="25"/>
      <c r="H149" s="24">
        <f t="shared" si="6"/>
        <v>118000</v>
      </c>
      <c r="I149" s="23" t="s">
        <v>54</v>
      </c>
      <c r="J149" s="22">
        <v>45314</v>
      </c>
      <c r="L149" s="10"/>
      <c r="M149" s="10"/>
    </row>
    <row r="150" spans="1:13" ht="21" x14ac:dyDescent="0.35">
      <c r="A150" s="29" t="s">
        <v>31</v>
      </c>
      <c r="B150" s="17" t="s">
        <v>24</v>
      </c>
      <c r="C150" s="28" t="s">
        <v>30</v>
      </c>
      <c r="D150" s="15">
        <v>45301</v>
      </c>
      <c r="E150" s="27">
        <v>118000</v>
      </c>
      <c r="F150" s="26">
        <v>45422</v>
      </c>
      <c r="G150" s="25"/>
      <c r="H150" s="24">
        <f t="shared" si="6"/>
        <v>118000</v>
      </c>
      <c r="I150" s="23" t="s">
        <v>54</v>
      </c>
      <c r="J150" s="22">
        <v>45314</v>
      </c>
      <c r="L150" s="10"/>
      <c r="M150" s="10"/>
    </row>
    <row r="151" spans="1:13" ht="21" x14ac:dyDescent="0.35">
      <c r="A151" s="29" t="s">
        <v>27</v>
      </c>
      <c r="B151" s="17" t="s">
        <v>24</v>
      </c>
      <c r="C151" s="28" t="s">
        <v>29</v>
      </c>
      <c r="D151" s="15">
        <v>45289</v>
      </c>
      <c r="E151" s="27">
        <v>118000</v>
      </c>
      <c r="F151" s="26">
        <v>45411</v>
      </c>
      <c r="G151" s="25"/>
      <c r="H151" s="24">
        <f t="shared" si="6"/>
        <v>118000</v>
      </c>
      <c r="I151" s="23" t="s">
        <v>54</v>
      </c>
      <c r="J151" s="22">
        <v>45314</v>
      </c>
      <c r="L151" s="10"/>
      <c r="M151" s="10"/>
    </row>
    <row r="152" spans="1:13" ht="21" x14ac:dyDescent="0.35">
      <c r="A152" s="29" t="s">
        <v>27</v>
      </c>
      <c r="B152" s="17" t="s">
        <v>24</v>
      </c>
      <c r="C152" s="28" t="s">
        <v>28</v>
      </c>
      <c r="D152" s="15">
        <v>45302</v>
      </c>
      <c r="E152" s="27">
        <v>118000</v>
      </c>
      <c r="F152" s="26">
        <v>45423</v>
      </c>
      <c r="G152" s="25"/>
      <c r="H152" s="24">
        <f t="shared" si="6"/>
        <v>118000</v>
      </c>
      <c r="I152" s="23" t="s">
        <v>54</v>
      </c>
      <c r="J152" s="22">
        <v>45314</v>
      </c>
      <c r="L152" s="10"/>
      <c r="M152" s="10"/>
    </row>
    <row r="153" spans="1:13" ht="21" x14ac:dyDescent="0.35">
      <c r="A153" s="29" t="s">
        <v>27</v>
      </c>
      <c r="B153" s="17" t="s">
        <v>24</v>
      </c>
      <c r="C153" s="28" t="s">
        <v>26</v>
      </c>
      <c r="D153" s="15">
        <v>45303</v>
      </c>
      <c r="E153" s="27">
        <v>59000</v>
      </c>
      <c r="F153" s="26">
        <v>45424</v>
      </c>
      <c r="G153" s="25"/>
      <c r="H153" s="24">
        <f t="shared" si="6"/>
        <v>59000</v>
      </c>
      <c r="I153" s="23" t="s">
        <v>54</v>
      </c>
      <c r="J153" s="22">
        <v>45314</v>
      </c>
      <c r="L153" s="10"/>
      <c r="M153" s="10"/>
    </row>
    <row r="154" spans="1:13" ht="21" x14ac:dyDescent="0.35">
      <c r="A154" s="29" t="s">
        <v>25</v>
      </c>
      <c r="B154" s="17" t="s">
        <v>24</v>
      </c>
      <c r="C154" s="28" t="s">
        <v>23</v>
      </c>
      <c r="D154" s="15">
        <v>45289</v>
      </c>
      <c r="E154" s="27">
        <v>59000</v>
      </c>
      <c r="F154" s="26">
        <v>45411</v>
      </c>
      <c r="G154" s="25"/>
      <c r="H154" s="24">
        <f t="shared" si="6"/>
        <v>59000</v>
      </c>
      <c r="I154" s="23" t="s">
        <v>54</v>
      </c>
      <c r="J154" s="22">
        <v>45314</v>
      </c>
      <c r="L154" s="10"/>
      <c r="M154" s="10"/>
    </row>
    <row r="155" spans="1:13" ht="21" x14ac:dyDescent="0.35">
      <c r="A155" s="29" t="s">
        <v>22</v>
      </c>
      <c r="B155" s="17" t="s">
        <v>6</v>
      </c>
      <c r="C155" s="28" t="s">
        <v>21</v>
      </c>
      <c r="D155" s="15">
        <v>45300</v>
      </c>
      <c r="E155" s="27">
        <v>118000</v>
      </c>
      <c r="F155" s="26">
        <v>45421</v>
      </c>
      <c r="G155" s="25"/>
      <c r="H155" s="24">
        <f t="shared" si="6"/>
        <v>118000</v>
      </c>
      <c r="I155" s="23" t="s">
        <v>54</v>
      </c>
      <c r="J155" s="22">
        <v>45314</v>
      </c>
      <c r="L155" s="10"/>
      <c r="M155" s="10"/>
    </row>
    <row r="156" spans="1:13" ht="21" x14ac:dyDescent="0.35">
      <c r="A156" s="39" t="s">
        <v>19</v>
      </c>
      <c r="B156" s="38" t="s">
        <v>18</v>
      </c>
      <c r="C156" s="37" t="s">
        <v>20</v>
      </c>
      <c r="D156" s="36">
        <v>45280</v>
      </c>
      <c r="E156" s="35">
        <v>11079129.5</v>
      </c>
      <c r="F156" s="34">
        <v>45402</v>
      </c>
      <c r="G156" s="33">
        <v>2215825.9</v>
      </c>
      <c r="H156" s="32">
        <f t="shared" si="6"/>
        <v>8863303.5999999996</v>
      </c>
      <c r="I156" s="31" t="s">
        <v>1</v>
      </c>
      <c r="J156" s="30">
        <v>45314</v>
      </c>
      <c r="L156" s="10"/>
      <c r="M156" s="10"/>
    </row>
    <row r="157" spans="1:13" ht="21" x14ac:dyDescent="0.35">
      <c r="A157" s="29" t="s">
        <v>19</v>
      </c>
      <c r="B157" s="17" t="s">
        <v>18</v>
      </c>
      <c r="C157" s="28" t="s">
        <v>17</v>
      </c>
      <c r="D157" s="15">
        <v>45272</v>
      </c>
      <c r="E157" s="27">
        <v>11601307.619999999</v>
      </c>
      <c r="F157" s="26">
        <v>45394</v>
      </c>
      <c r="G157" s="25"/>
      <c r="H157" s="24">
        <f t="shared" ref="H157:H164" si="7">+E157-G157</f>
        <v>11601307.619999999</v>
      </c>
      <c r="I157" s="23" t="s">
        <v>54</v>
      </c>
      <c r="J157" s="22">
        <v>45314</v>
      </c>
      <c r="L157" s="10"/>
      <c r="M157" s="10"/>
    </row>
    <row r="158" spans="1:13" ht="21" x14ac:dyDescent="0.35">
      <c r="A158" s="29" t="s">
        <v>16</v>
      </c>
      <c r="B158" s="17" t="s">
        <v>15</v>
      </c>
      <c r="C158" s="28" t="s">
        <v>14</v>
      </c>
      <c r="D158" s="15">
        <v>45289</v>
      </c>
      <c r="E158" s="27">
        <v>60500</v>
      </c>
      <c r="F158" s="26">
        <v>45411</v>
      </c>
      <c r="G158" s="25"/>
      <c r="H158" s="24">
        <f t="shared" si="7"/>
        <v>60500</v>
      </c>
      <c r="I158" s="23" t="s">
        <v>54</v>
      </c>
      <c r="J158" s="22">
        <v>45315</v>
      </c>
      <c r="L158" s="10"/>
      <c r="M158" s="10"/>
    </row>
    <row r="159" spans="1:13" ht="21" x14ac:dyDescent="0.35">
      <c r="A159" s="29" t="s">
        <v>13</v>
      </c>
      <c r="B159" s="17" t="s">
        <v>6</v>
      </c>
      <c r="C159" s="28" t="s">
        <v>12</v>
      </c>
      <c r="D159" s="15">
        <v>45307</v>
      </c>
      <c r="E159" s="27">
        <v>118000</v>
      </c>
      <c r="F159" s="26">
        <v>45428</v>
      </c>
      <c r="G159" s="25"/>
      <c r="H159" s="24">
        <f t="shared" si="7"/>
        <v>118000</v>
      </c>
      <c r="I159" s="23" t="s">
        <v>54</v>
      </c>
      <c r="J159" s="22">
        <v>45316</v>
      </c>
      <c r="L159" s="10"/>
      <c r="M159" s="10"/>
    </row>
    <row r="160" spans="1:13" ht="21" x14ac:dyDescent="0.35">
      <c r="A160" s="29" t="s">
        <v>9</v>
      </c>
      <c r="B160" s="17" t="s">
        <v>6</v>
      </c>
      <c r="C160" s="28" t="s">
        <v>11</v>
      </c>
      <c r="D160" s="15">
        <v>45288</v>
      </c>
      <c r="E160" s="27">
        <v>59000</v>
      </c>
      <c r="F160" s="26">
        <v>45410</v>
      </c>
      <c r="G160" s="25"/>
      <c r="H160" s="24">
        <f t="shared" si="7"/>
        <v>59000</v>
      </c>
      <c r="I160" s="23" t="s">
        <v>54</v>
      </c>
      <c r="J160" s="22">
        <v>45316</v>
      </c>
      <c r="L160" s="10"/>
      <c r="M160" s="10"/>
    </row>
    <row r="161" spans="1:13" ht="21" x14ac:dyDescent="0.35">
      <c r="A161" s="29" t="s">
        <v>9</v>
      </c>
      <c r="B161" s="17" t="s">
        <v>6</v>
      </c>
      <c r="C161" s="28" t="s">
        <v>10</v>
      </c>
      <c r="D161" s="15">
        <v>45302</v>
      </c>
      <c r="E161" s="27">
        <v>118000</v>
      </c>
      <c r="F161" s="26">
        <v>45423</v>
      </c>
      <c r="G161" s="25"/>
      <c r="H161" s="24">
        <f t="shared" si="7"/>
        <v>118000</v>
      </c>
      <c r="I161" s="23" t="s">
        <v>54</v>
      </c>
      <c r="J161" s="22">
        <v>45316</v>
      </c>
      <c r="L161" s="10"/>
      <c r="M161" s="10"/>
    </row>
    <row r="162" spans="1:13" ht="21" x14ac:dyDescent="0.35">
      <c r="A162" s="29" t="s">
        <v>9</v>
      </c>
      <c r="B162" s="17" t="s">
        <v>6</v>
      </c>
      <c r="C162" s="28" t="s">
        <v>8</v>
      </c>
      <c r="D162" s="15">
        <v>45302</v>
      </c>
      <c r="E162" s="27">
        <v>118000</v>
      </c>
      <c r="F162" s="26">
        <v>45423</v>
      </c>
      <c r="G162" s="25"/>
      <c r="H162" s="24">
        <f t="shared" si="7"/>
        <v>118000</v>
      </c>
      <c r="I162" s="23" t="s">
        <v>54</v>
      </c>
      <c r="J162" s="22">
        <v>45316</v>
      </c>
      <c r="L162" s="10"/>
      <c r="M162" s="10"/>
    </row>
    <row r="163" spans="1:13" ht="21" x14ac:dyDescent="0.35">
      <c r="A163" s="29" t="s">
        <v>7</v>
      </c>
      <c r="B163" s="17" t="s">
        <v>6</v>
      </c>
      <c r="C163" s="28" t="s">
        <v>5</v>
      </c>
      <c r="D163" s="15">
        <v>45316</v>
      </c>
      <c r="E163" s="27">
        <v>106200</v>
      </c>
      <c r="F163" s="26">
        <v>45529</v>
      </c>
      <c r="G163" s="25"/>
      <c r="H163" s="24">
        <f t="shared" si="7"/>
        <v>106200</v>
      </c>
      <c r="I163" s="23" t="s">
        <v>54</v>
      </c>
      <c r="J163" s="22">
        <v>45321</v>
      </c>
      <c r="L163" s="10"/>
      <c r="M163" s="10"/>
    </row>
    <row r="164" spans="1:13" ht="21" x14ac:dyDescent="0.35">
      <c r="A164" s="29" t="s">
        <v>4</v>
      </c>
      <c r="B164" s="17" t="s">
        <v>3</v>
      </c>
      <c r="C164" s="28" t="s">
        <v>2</v>
      </c>
      <c r="D164" s="15">
        <v>45307</v>
      </c>
      <c r="E164" s="27">
        <v>12288000</v>
      </c>
      <c r="F164" s="26">
        <v>45428</v>
      </c>
      <c r="G164" s="25"/>
      <c r="H164" s="24">
        <f t="shared" si="7"/>
        <v>12288000</v>
      </c>
      <c r="I164" s="23" t="s">
        <v>54</v>
      </c>
      <c r="J164" s="22">
        <v>45322</v>
      </c>
      <c r="L164" s="10"/>
      <c r="M164" s="10"/>
    </row>
    <row r="165" spans="1:13" ht="21.75" thickBot="1" x14ac:dyDescent="0.4">
      <c r="A165" s="18"/>
      <c r="B165" s="17"/>
      <c r="C165" s="16"/>
      <c r="D165" s="15"/>
      <c r="E165" s="14"/>
      <c r="F165" s="13"/>
      <c r="H165" s="21">
        <v>477421822.31999999</v>
      </c>
      <c r="J165" s="11"/>
      <c r="L165" s="10"/>
      <c r="M165" s="10"/>
    </row>
    <row r="166" spans="1:13" ht="21.75" thickTop="1" x14ac:dyDescent="0.35">
      <c r="A166" s="18"/>
      <c r="B166" s="17"/>
      <c r="C166" s="16"/>
      <c r="D166" s="15"/>
      <c r="E166" s="14"/>
      <c r="F166" s="13"/>
      <c r="H166" s="20"/>
      <c r="J166" s="11"/>
      <c r="L166" s="10"/>
      <c r="M166" s="10"/>
    </row>
    <row r="167" spans="1:13" ht="21" x14ac:dyDescent="0.35">
      <c r="A167" s="18"/>
      <c r="B167" s="17"/>
      <c r="C167" s="16"/>
      <c r="D167" s="15"/>
      <c r="E167" s="14"/>
      <c r="F167" s="13"/>
      <c r="H167" s="12"/>
      <c r="J167" s="11"/>
      <c r="L167" s="10"/>
      <c r="M167" s="10"/>
    </row>
    <row r="168" spans="1:13" ht="21" x14ac:dyDescent="0.35">
      <c r="A168" s="18"/>
      <c r="B168" s="17"/>
      <c r="C168" s="16"/>
      <c r="D168" s="15"/>
      <c r="E168" s="14"/>
      <c r="F168" s="13"/>
      <c r="H168" s="12"/>
      <c r="J168" s="11"/>
      <c r="L168" s="10"/>
      <c r="M168" s="10"/>
    </row>
    <row r="169" spans="1:13" ht="21" x14ac:dyDescent="0.35">
      <c r="A169" s="18"/>
      <c r="B169" s="17"/>
      <c r="C169" s="16"/>
      <c r="D169" s="15"/>
      <c r="E169" s="14"/>
      <c r="F169" s="13"/>
      <c r="H169" s="12"/>
      <c r="J169" s="11"/>
      <c r="L169" s="10"/>
      <c r="M169" s="10"/>
    </row>
    <row r="170" spans="1:13" ht="21" x14ac:dyDescent="0.35">
      <c r="A170" s="18"/>
      <c r="B170" s="17"/>
      <c r="C170" s="16"/>
      <c r="D170" s="15"/>
      <c r="E170" s="14"/>
      <c r="F170" s="13"/>
      <c r="H170" s="12"/>
      <c r="J170" s="11"/>
      <c r="L170" s="10"/>
      <c r="M170" s="10"/>
    </row>
    <row r="171" spans="1:13" ht="21" x14ac:dyDescent="0.35">
      <c r="A171" s="18"/>
      <c r="B171" s="17"/>
      <c r="C171" s="16"/>
      <c r="D171" s="15"/>
      <c r="E171" s="14"/>
      <c r="F171" s="19"/>
      <c r="H171" s="12"/>
      <c r="J171" s="11"/>
      <c r="L171" s="10"/>
      <c r="M171" s="10"/>
    </row>
    <row r="172" spans="1:13" ht="21" x14ac:dyDescent="0.35">
      <c r="A172" s="18"/>
      <c r="B172" s="17"/>
      <c r="C172" s="16"/>
      <c r="D172" s="15"/>
      <c r="E172" s="14"/>
      <c r="F172" s="13"/>
      <c r="H172" s="12"/>
      <c r="J172" s="11"/>
      <c r="L172" s="10"/>
      <c r="M172" s="10"/>
    </row>
    <row r="173" spans="1:13" ht="21" x14ac:dyDescent="0.35">
      <c r="A173" s="18"/>
      <c r="B173" s="17"/>
      <c r="C173" s="16"/>
      <c r="D173" s="15"/>
      <c r="E173" s="14"/>
      <c r="F173" s="13"/>
      <c r="H173" s="12"/>
      <c r="J173" s="11"/>
      <c r="L173" s="10"/>
      <c r="M173" s="10"/>
    </row>
    <row r="174" spans="1:13" ht="21" x14ac:dyDescent="0.35">
      <c r="A174" s="18"/>
      <c r="B174" s="17"/>
      <c r="C174" s="16"/>
      <c r="D174" s="15"/>
      <c r="E174" s="14"/>
      <c r="F174" s="13"/>
      <c r="H174" s="12"/>
      <c r="J174" s="11"/>
      <c r="L174" s="10"/>
      <c r="M174" s="10"/>
    </row>
    <row r="175" spans="1:13" ht="21" x14ac:dyDescent="0.35">
      <c r="A175" s="18"/>
      <c r="B175" s="17"/>
      <c r="C175" s="16"/>
      <c r="D175" s="15"/>
      <c r="E175" s="14"/>
      <c r="F175" s="13"/>
      <c r="H175" s="12"/>
      <c r="J175" s="11"/>
      <c r="L175" s="10"/>
      <c r="M175" s="10"/>
    </row>
    <row r="176" spans="1:13" ht="21" x14ac:dyDescent="0.35">
      <c r="A176" s="18"/>
      <c r="B176" s="17"/>
      <c r="C176" s="16"/>
      <c r="D176" s="15"/>
      <c r="E176" s="14"/>
      <c r="F176" s="13"/>
      <c r="H176" s="12"/>
      <c r="J176" s="11"/>
      <c r="L176" s="10"/>
      <c r="M176" s="10"/>
    </row>
    <row r="177" spans="1:13" ht="21" x14ac:dyDescent="0.35">
      <c r="A177" s="18"/>
      <c r="B177" s="17"/>
      <c r="C177" s="16"/>
      <c r="D177" s="15"/>
      <c r="E177" s="14"/>
      <c r="F177" s="13"/>
      <c r="H177" s="12"/>
      <c r="J177" s="11"/>
      <c r="L177" s="10"/>
      <c r="M177" s="10"/>
    </row>
    <row r="178" spans="1:13" ht="21" x14ac:dyDescent="0.35">
      <c r="A178" s="18"/>
      <c r="B178" s="17"/>
      <c r="C178" s="16"/>
      <c r="D178" s="15"/>
      <c r="E178" s="14"/>
      <c r="F178" s="13"/>
      <c r="H178" s="12"/>
      <c r="J178" s="11"/>
      <c r="L178" s="10"/>
      <c r="M178" s="10"/>
    </row>
    <row r="179" spans="1:13" ht="21" x14ac:dyDescent="0.35">
      <c r="A179" s="18"/>
      <c r="B179" s="17"/>
      <c r="C179" s="16"/>
      <c r="D179" s="15"/>
      <c r="E179" s="14"/>
      <c r="F179" s="13"/>
      <c r="H179" s="12"/>
      <c r="J179" s="11"/>
      <c r="L179" s="10"/>
      <c r="M179" s="10"/>
    </row>
    <row r="180" spans="1:13" ht="21" x14ac:dyDescent="0.35">
      <c r="A180" s="18"/>
      <c r="B180" s="17"/>
      <c r="C180" s="16"/>
      <c r="D180" s="15"/>
      <c r="E180" s="14"/>
      <c r="F180" s="13"/>
      <c r="H180" s="12"/>
      <c r="J180" s="11"/>
      <c r="L180" s="10"/>
      <c r="M180" s="10"/>
    </row>
    <row r="181" spans="1:13" ht="21" x14ac:dyDescent="0.35">
      <c r="A181" s="18"/>
      <c r="B181" s="17"/>
      <c r="C181" s="16"/>
      <c r="D181" s="15"/>
      <c r="E181" s="14"/>
      <c r="F181" s="13"/>
      <c r="H181" s="12"/>
      <c r="J181" s="11"/>
      <c r="L181" s="10"/>
      <c r="M181" s="10"/>
    </row>
    <row r="182" spans="1:13" ht="21" x14ac:dyDescent="0.35">
      <c r="A182" s="18"/>
      <c r="B182" s="17"/>
      <c r="C182" s="16"/>
      <c r="D182" s="15"/>
      <c r="E182" s="14"/>
      <c r="F182" s="13"/>
      <c r="H182" s="12"/>
      <c r="J182" s="11"/>
      <c r="L182" s="10"/>
      <c r="M182" s="10"/>
    </row>
    <row r="183" spans="1:13" ht="21" x14ac:dyDescent="0.35">
      <c r="A183" s="18"/>
      <c r="B183" s="17"/>
      <c r="C183" s="16"/>
      <c r="D183" s="15"/>
      <c r="E183" s="14"/>
      <c r="F183" s="13"/>
      <c r="H183" s="12"/>
      <c r="J183" s="11"/>
      <c r="L183" s="10"/>
      <c r="M183" s="10"/>
    </row>
    <row r="184" spans="1:13" ht="21" x14ac:dyDescent="0.35">
      <c r="A184" s="18"/>
      <c r="B184" s="17"/>
      <c r="C184" s="16"/>
      <c r="D184" s="15"/>
      <c r="E184" s="14"/>
      <c r="F184" s="13"/>
      <c r="H184" s="12"/>
      <c r="J184" s="11"/>
      <c r="L184" s="10"/>
      <c r="M184" s="10"/>
    </row>
    <row r="185" spans="1:13" ht="21" x14ac:dyDescent="0.35">
      <c r="A185" s="18"/>
      <c r="B185" s="17"/>
      <c r="C185" s="16"/>
      <c r="D185" s="15"/>
      <c r="E185" s="14"/>
      <c r="F185" s="13"/>
      <c r="H185" s="12"/>
      <c r="J185" s="11"/>
      <c r="L185" s="10"/>
      <c r="M185" s="10"/>
    </row>
    <row r="186" spans="1:13" ht="21" x14ac:dyDescent="0.35">
      <c r="A186" s="18"/>
      <c r="B186" s="17"/>
      <c r="C186" s="16"/>
      <c r="D186" s="15"/>
      <c r="E186" s="14"/>
      <c r="F186" s="13"/>
      <c r="H186" s="12"/>
      <c r="J186" s="11"/>
      <c r="L186" s="10"/>
      <c r="M186" s="10"/>
    </row>
    <row r="187" spans="1:13" ht="21" x14ac:dyDescent="0.35">
      <c r="A187" s="18"/>
      <c r="B187" s="17"/>
      <c r="C187" s="16"/>
      <c r="D187" s="15"/>
      <c r="E187" s="14"/>
      <c r="F187" s="13"/>
      <c r="H187" s="12"/>
      <c r="J187" s="11"/>
      <c r="L187" s="10"/>
      <c r="M187" s="10"/>
    </row>
    <row r="188" spans="1:13" ht="21" x14ac:dyDescent="0.35">
      <c r="A188" s="18"/>
      <c r="B188" s="17"/>
      <c r="C188" s="16"/>
      <c r="D188" s="15"/>
      <c r="E188" s="14"/>
      <c r="F188" s="13"/>
      <c r="H188" s="12"/>
      <c r="J188" s="11"/>
      <c r="L188" s="10"/>
      <c r="M188" s="10"/>
    </row>
    <row r="189" spans="1:13" ht="21" x14ac:dyDescent="0.35">
      <c r="A189" s="18"/>
      <c r="B189" s="17"/>
      <c r="C189" s="16"/>
      <c r="D189" s="15"/>
      <c r="E189" s="14"/>
      <c r="F189" s="13"/>
      <c r="H189" s="12"/>
      <c r="J189" s="11"/>
      <c r="L189" s="10"/>
      <c r="M189" s="10"/>
    </row>
    <row r="190" spans="1:13" ht="21" x14ac:dyDescent="0.35">
      <c r="A190" s="18"/>
      <c r="B190" s="17"/>
      <c r="C190" s="16"/>
      <c r="D190" s="15"/>
      <c r="E190" s="14"/>
      <c r="F190" s="13"/>
      <c r="H190" s="12"/>
      <c r="J190" s="11"/>
      <c r="L190" s="10"/>
      <c r="M190" s="10"/>
    </row>
    <row r="191" spans="1:13" ht="21" x14ac:dyDescent="0.35">
      <c r="A191" s="18"/>
      <c r="B191" s="17"/>
      <c r="C191" s="16"/>
      <c r="D191" s="15"/>
      <c r="E191" s="14"/>
      <c r="F191" s="13"/>
      <c r="H191" s="12"/>
      <c r="J191" s="11"/>
      <c r="L191" s="10"/>
      <c r="M191" s="10"/>
    </row>
    <row r="192" spans="1:13" ht="21" x14ac:dyDescent="0.35">
      <c r="A192" s="18"/>
      <c r="B192" s="17"/>
      <c r="C192" s="16"/>
      <c r="D192" s="15"/>
      <c r="E192" s="14"/>
      <c r="F192" s="13"/>
      <c r="H192" s="12"/>
      <c r="J192" s="11"/>
      <c r="L192" s="10"/>
      <c r="M192" s="10"/>
    </row>
    <row r="193" spans="1:13" ht="21" x14ac:dyDescent="0.35">
      <c r="A193" s="18"/>
      <c r="B193" s="17"/>
      <c r="C193" s="16"/>
      <c r="D193" s="15"/>
      <c r="E193" s="14"/>
      <c r="F193" s="13"/>
      <c r="H193" s="12"/>
      <c r="J193" s="11"/>
      <c r="L193" s="10"/>
      <c r="M193" s="10"/>
    </row>
    <row r="194" spans="1:13" ht="21" x14ac:dyDescent="0.35">
      <c r="A194" s="18"/>
      <c r="B194" s="17"/>
      <c r="C194" s="16"/>
      <c r="D194" s="15"/>
      <c r="E194" s="14"/>
      <c r="F194" s="13"/>
      <c r="H194" s="12"/>
      <c r="J194" s="11"/>
      <c r="L194" s="10"/>
      <c r="M194" s="10"/>
    </row>
    <row r="195" spans="1:13" ht="21" x14ac:dyDescent="0.35">
      <c r="A195" s="18"/>
      <c r="B195" s="17"/>
      <c r="C195" s="16"/>
      <c r="D195" s="15"/>
      <c r="E195" s="14"/>
      <c r="F195" s="13"/>
      <c r="H195" s="12"/>
      <c r="J195" s="11"/>
      <c r="L195" s="10"/>
      <c r="M195" s="10"/>
    </row>
    <row r="196" spans="1:13" ht="21" x14ac:dyDescent="0.35">
      <c r="A196" s="18"/>
      <c r="B196" s="17"/>
      <c r="C196" s="16"/>
      <c r="D196" s="15"/>
      <c r="E196" s="14"/>
      <c r="F196" s="13"/>
      <c r="H196" s="12"/>
      <c r="J196" s="11"/>
      <c r="L196" s="10"/>
      <c r="M196" s="10"/>
    </row>
    <row r="197" spans="1:13" ht="21" x14ac:dyDescent="0.35">
      <c r="A197" s="18"/>
      <c r="B197" s="17"/>
      <c r="C197" s="16"/>
      <c r="D197" s="15"/>
      <c r="E197" s="14"/>
      <c r="F197" s="13"/>
      <c r="H197" s="12"/>
      <c r="J197" s="11"/>
      <c r="L197" s="10"/>
      <c r="M197" s="10"/>
    </row>
    <row r="198" spans="1:13" ht="21" x14ac:dyDescent="0.35">
      <c r="A198" s="18"/>
      <c r="B198" s="17"/>
      <c r="C198" s="16"/>
      <c r="D198" s="15"/>
      <c r="E198" s="14"/>
      <c r="F198" s="13"/>
      <c r="H198" s="12"/>
      <c r="J198" s="11"/>
      <c r="L198" s="10"/>
      <c r="M198" s="10"/>
    </row>
    <row r="199" spans="1:13" ht="21" x14ac:dyDescent="0.35">
      <c r="A199" s="18"/>
      <c r="B199" s="17"/>
      <c r="C199" s="16"/>
      <c r="D199" s="15"/>
      <c r="E199" s="14"/>
      <c r="F199" s="13"/>
      <c r="H199" s="12"/>
      <c r="J199" s="11"/>
      <c r="L199" s="10"/>
      <c r="M199" s="10"/>
    </row>
    <row r="200" spans="1:13" ht="21" x14ac:dyDescent="0.35">
      <c r="A200" s="18"/>
      <c r="B200" s="17"/>
      <c r="C200" s="16"/>
      <c r="D200" s="15"/>
      <c r="E200" s="14"/>
      <c r="F200" s="13"/>
      <c r="H200" s="12"/>
      <c r="J200" s="11"/>
      <c r="L200" s="10"/>
      <c r="M200" s="10"/>
    </row>
    <row r="201" spans="1:13" ht="21" x14ac:dyDescent="0.35">
      <c r="A201" s="18"/>
      <c r="B201" s="17"/>
      <c r="C201" s="16"/>
      <c r="D201" s="15"/>
      <c r="E201" s="14"/>
      <c r="F201" s="13"/>
      <c r="H201" s="12"/>
      <c r="J201" s="11"/>
      <c r="L201" s="10"/>
      <c r="M201" s="10"/>
    </row>
    <row r="202" spans="1:13" ht="21" x14ac:dyDescent="0.35">
      <c r="A202" s="18"/>
      <c r="B202" s="17"/>
      <c r="C202" s="16"/>
      <c r="D202" s="15"/>
      <c r="E202" s="14"/>
      <c r="F202" s="13"/>
      <c r="H202" s="12"/>
      <c r="J202" s="11"/>
      <c r="L202" s="10"/>
      <c r="M202" s="10"/>
    </row>
    <row r="203" spans="1:13" ht="21" x14ac:dyDescent="0.35">
      <c r="A203" s="18"/>
      <c r="B203" s="17"/>
      <c r="C203" s="16"/>
      <c r="D203" s="15"/>
      <c r="E203" s="14"/>
      <c r="F203" s="13"/>
      <c r="H203" s="12"/>
      <c r="J203" s="11"/>
      <c r="L203" s="10"/>
      <c r="M203" s="10"/>
    </row>
    <row r="204" spans="1:13" ht="21" x14ac:dyDescent="0.35">
      <c r="A204" s="18"/>
      <c r="B204" s="17"/>
      <c r="C204" s="16"/>
      <c r="D204" s="15"/>
      <c r="E204" s="14"/>
      <c r="F204" s="13"/>
      <c r="H204" s="12"/>
      <c r="J204" s="11"/>
      <c r="L204" s="10"/>
      <c r="M204" s="10"/>
    </row>
    <row r="205" spans="1:13" ht="21" x14ac:dyDescent="0.35">
      <c r="A205" s="18"/>
      <c r="B205" s="17"/>
      <c r="C205" s="16"/>
      <c r="D205" s="15"/>
      <c r="E205" s="14"/>
      <c r="F205" s="13"/>
      <c r="H205" s="12"/>
      <c r="J205" s="11"/>
      <c r="L205" s="10"/>
      <c r="M205" s="10"/>
    </row>
    <row r="206" spans="1:13" ht="21" x14ac:dyDescent="0.35">
      <c r="A206" s="18"/>
      <c r="B206" s="17"/>
      <c r="C206" s="16"/>
      <c r="D206" s="15"/>
      <c r="E206" s="14"/>
      <c r="F206" s="13"/>
      <c r="H206" s="12"/>
      <c r="J206" s="11"/>
      <c r="L206" s="10"/>
      <c r="M206" s="10"/>
    </row>
    <row r="207" spans="1:13" ht="21" x14ac:dyDescent="0.35">
      <c r="A207" s="18"/>
      <c r="B207" s="17"/>
      <c r="C207" s="16"/>
      <c r="D207" s="15"/>
      <c r="E207" s="14"/>
      <c r="F207" s="13"/>
      <c r="H207" s="12"/>
      <c r="J207" s="11"/>
      <c r="L207" s="10"/>
      <c r="M207" s="10"/>
    </row>
    <row r="208" spans="1:13" ht="21" x14ac:dyDescent="0.35">
      <c r="A208" s="18"/>
      <c r="B208" s="17"/>
      <c r="C208" s="16"/>
      <c r="D208" s="15"/>
      <c r="E208" s="14"/>
      <c r="F208" s="13"/>
      <c r="H208" s="12"/>
      <c r="J208" s="11"/>
      <c r="L208" s="10"/>
      <c r="M208" s="10"/>
    </row>
    <row r="209" spans="1:13" ht="21" x14ac:dyDescent="0.35">
      <c r="A209" s="18"/>
      <c r="B209" s="17"/>
      <c r="C209" s="16"/>
      <c r="D209" s="15"/>
      <c r="E209" s="14"/>
      <c r="F209" s="13"/>
      <c r="H209" s="12"/>
      <c r="J209" s="11"/>
      <c r="L209" s="10"/>
      <c r="M209" s="10"/>
    </row>
    <row r="210" spans="1:13" ht="21" x14ac:dyDescent="0.35">
      <c r="A210" s="18"/>
      <c r="B210" s="17"/>
      <c r="C210" s="16"/>
      <c r="D210" s="15"/>
      <c r="E210" s="14"/>
      <c r="F210" s="13"/>
      <c r="H210" s="12"/>
      <c r="J210" s="11"/>
      <c r="L210" s="10"/>
      <c r="M210" s="10"/>
    </row>
    <row r="211" spans="1:13" ht="21" x14ac:dyDescent="0.35">
      <c r="A211" s="18"/>
      <c r="B211" s="17"/>
      <c r="C211" s="16"/>
      <c r="D211" s="15"/>
      <c r="E211" s="14"/>
      <c r="F211" s="13"/>
      <c r="H211" s="12"/>
      <c r="J211" s="11"/>
      <c r="L211" s="10"/>
      <c r="M211" s="10"/>
    </row>
    <row r="212" spans="1:13" ht="21" x14ac:dyDescent="0.35">
      <c r="A212" s="18"/>
      <c r="B212" s="17"/>
      <c r="C212" s="16"/>
      <c r="D212" s="15"/>
      <c r="E212" s="14"/>
      <c r="F212" s="13"/>
      <c r="H212" s="12"/>
      <c r="J212" s="11"/>
      <c r="L212" s="10"/>
      <c r="M212" s="10"/>
    </row>
    <row r="213" spans="1:13" ht="21" x14ac:dyDescent="0.35">
      <c r="A213" s="18"/>
      <c r="B213" s="17"/>
      <c r="C213" s="16"/>
      <c r="D213" s="15"/>
      <c r="E213" s="14"/>
      <c r="F213" s="13"/>
      <c r="H213" s="12"/>
      <c r="J213" s="11"/>
      <c r="L213" s="10"/>
      <c r="M213" s="10"/>
    </row>
    <row r="214" spans="1:13" ht="21" x14ac:dyDescent="0.35">
      <c r="A214" s="18"/>
      <c r="B214" s="17"/>
      <c r="C214" s="16"/>
      <c r="D214" s="15"/>
      <c r="E214" s="14"/>
      <c r="F214" s="13"/>
      <c r="H214" s="12"/>
      <c r="J214" s="11"/>
      <c r="L214" s="10"/>
      <c r="M214" s="10"/>
    </row>
    <row r="215" spans="1:13" ht="21" x14ac:dyDescent="0.35">
      <c r="A215" s="18"/>
      <c r="B215" s="17"/>
      <c r="C215" s="16"/>
      <c r="D215" s="15"/>
      <c r="E215" s="14"/>
      <c r="F215" s="13"/>
      <c r="H215" s="12"/>
      <c r="J215" s="11"/>
      <c r="L215" s="10"/>
      <c r="M215" s="10"/>
    </row>
    <row r="216" spans="1:13" ht="21" x14ac:dyDescent="0.35">
      <c r="A216" s="18"/>
      <c r="B216" s="17"/>
      <c r="C216" s="16"/>
      <c r="D216" s="15"/>
      <c r="E216" s="14"/>
      <c r="F216" s="13"/>
      <c r="H216" s="12"/>
      <c r="J216" s="11"/>
      <c r="L216" s="10"/>
      <c r="M216" s="10"/>
    </row>
    <row r="217" spans="1:13" ht="21" x14ac:dyDescent="0.35">
      <c r="A217" s="18"/>
      <c r="B217" s="17"/>
      <c r="C217" s="16"/>
      <c r="D217" s="15"/>
      <c r="E217" s="14"/>
      <c r="F217" s="13"/>
      <c r="H217" s="12"/>
      <c r="J217" s="11"/>
      <c r="L217" s="10"/>
      <c r="M217" s="10"/>
    </row>
    <row r="218" spans="1:13" ht="21" x14ac:dyDescent="0.35">
      <c r="A218" s="18"/>
      <c r="B218" s="17"/>
      <c r="C218" s="16"/>
      <c r="D218" s="15"/>
      <c r="E218" s="14"/>
      <c r="F218" s="13"/>
      <c r="H218" s="12"/>
      <c r="J218" s="11"/>
      <c r="L218" s="10"/>
      <c r="M218" s="10"/>
    </row>
    <row r="219" spans="1:13" ht="21" x14ac:dyDescent="0.35">
      <c r="A219" s="18"/>
      <c r="B219" s="17"/>
      <c r="C219" s="16"/>
      <c r="D219" s="15"/>
      <c r="E219" s="14"/>
      <c r="F219" s="13"/>
      <c r="H219" s="12"/>
      <c r="J219" s="11"/>
      <c r="L219" s="10"/>
      <c r="M219" s="10"/>
    </row>
    <row r="220" spans="1:13" ht="21" x14ac:dyDescent="0.35">
      <c r="A220" s="18"/>
      <c r="B220" s="17"/>
      <c r="C220" s="16"/>
      <c r="D220" s="15"/>
      <c r="E220" s="14"/>
      <c r="F220" s="13"/>
      <c r="H220" s="12"/>
      <c r="J220" s="11"/>
      <c r="L220" s="10"/>
      <c r="M220" s="10"/>
    </row>
    <row r="221" spans="1:13" ht="21" x14ac:dyDescent="0.35">
      <c r="A221" s="18"/>
      <c r="B221" s="17"/>
      <c r="C221" s="16"/>
      <c r="D221" s="15"/>
      <c r="E221" s="14"/>
      <c r="F221" s="13"/>
      <c r="H221" s="12"/>
      <c r="J221" s="11"/>
      <c r="L221" s="10"/>
      <c r="M221" s="10"/>
    </row>
    <row r="222" spans="1:13" ht="21" x14ac:dyDescent="0.35">
      <c r="A222" s="18"/>
      <c r="B222" s="17"/>
      <c r="C222" s="16"/>
      <c r="D222" s="15"/>
      <c r="E222" s="14"/>
      <c r="F222" s="13"/>
      <c r="H222" s="12"/>
      <c r="J222" s="11"/>
      <c r="L222" s="10"/>
      <c r="M222" s="10"/>
    </row>
    <row r="223" spans="1:13" ht="21" x14ac:dyDescent="0.35">
      <c r="A223" s="18"/>
      <c r="B223" s="17"/>
      <c r="C223" s="16"/>
      <c r="D223" s="15"/>
      <c r="E223" s="14"/>
      <c r="F223" s="13"/>
      <c r="H223" s="12"/>
      <c r="J223" s="11"/>
      <c r="L223" s="10"/>
      <c r="M223" s="10"/>
    </row>
    <row r="224" spans="1:13" ht="21" x14ac:dyDescent="0.35">
      <c r="A224" s="18"/>
      <c r="B224" s="17"/>
      <c r="C224" s="16"/>
      <c r="D224" s="15"/>
      <c r="E224" s="14"/>
      <c r="F224" s="13"/>
      <c r="H224" s="12"/>
      <c r="J224" s="11"/>
      <c r="L224" s="10"/>
      <c r="M224" s="10"/>
    </row>
    <row r="225" spans="1:13" ht="21" x14ac:dyDescent="0.35">
      <c r="A225" s="18"/>
      <c r="B225" s="17"/>
      <c r="C225" s="16"/>
      <c r="D225" s="15"/>
      <c r="E225" s="14"/>
      <c r="F225" s="13"/>
      <c r="H225" s="12"/>
      <c r="J225" s="11"/>
      <c r="L225" s="10"/>
      <c r="M225" s="10"/>
    </row>
    <row r="226" spans="1:13" ht="21" x14ac:dyDescent="0.35">
      <c r="A226" s="18"/>
      <c r="B226" s="17"/>
      <c r="C226" s="16"/>
      <c r="D226" s="15"/>
      <c r="E226" s="14"/>
      <c r="F226" s="13"/>
      <c r="H226" s="12"/>
      <c r="J226" s="11"/>
      <c r="L226" s="10"/>
      <c r="M226" s="10"/>
    </row>
    <row r="227" spans="1:13" ht="21" x14ac:dyDescent="0.35">
      <c r="A227" s="18"/>
      <c r="B227" s="17"/>
      <c r="C227" s="16"/>
      <c r="D227" s="15"/>
      <c r="E227" s="14"/>
      <c r="F227" s="13"/>
      <c r="H227" s="12"/>
      <c r="J227" s="11"/>
      <c r="L227" s="10"/>
      <c r="M227" s="10"/>
    </row>
    <row r="228" spans="1:13" ht="21" x14ac:dyDescent="0.35">
      <c r="A228" s="18"/>
      <c r="B228" s="17"/>
      <c r="C228" s="16"/>
      <c r="D228" s="15"/>
      <c r="E228" s="14"/>
      <c r="F228" s="13"/>
      <c r="H228" s="12"/>
      <c r="J228" s="11"/>
      <c r="L228" s="10"/>
      <c r="M228" s="10"/>
    </row>
    <row r="229" spans="1:13" ht="21" x14ac:dyDescent="0.35">
      <c r="A229" s="18"/>
      <c r="B229" s="17"/>
      <c r="C229" s="16"/>
      <c r="D229" s="15"/>
      <c r="E229" s="14"/>
      <c r="F229" s="13"/>
      <c r="H229" s="12"/>
      <c r="J229" s="11"/>
      <c r="L229" s="10"/>
      <c r="M229" s="10"/>
    </row>
    <row r="230" spans="1:13" ht="21" x14ac:dyDescent="0.35">
      <c r="A230" s="18"/>
      <c r="B230" s="17"/>
      <c r="C230" s="16"/>
      <c r="D230" s="15"/>
      <c r="E230" s="14"/>
      <c r="F230" s="13"/>
      <c r="H230" s="12"/>
      <c r="J230" s="11"/>
      <c r="L230" s="10"/>
      <c r="M230" s="10"/>
    </row>
    <row r="231" spans="1:13" ht="21" x14ac:dyDescent="0.35">
      <c r="A231" s="18"/>
      <c r="B231" s="17"/>
      <c r="C231" s="16"/>
      <c r="D231" s="15"/>
      <c r="E231" s="14"/>
      <c r="F231" s="13"/>
      <c r="H231" s="12"/>
      <c r="J231" s="11"/>
      <c r="L231" s="10"/>
      <c r="M231" s="10"/>
    </row>
    <row r="232" spans="1:13" ht="21" x14ac:dyDescent="0.35">
      <c r="A232" s="18"/>
      <c r="B232" s="17"/>
      <c r="C232" s="16"/>
      <c r="D232" s="15"/>
      <c r="E232" s="14"/>
      <c r="F232" s="13"/>
      <c r="H232" s="12"/>
      <c r="J232" s="11"/>
      <c r="L232" s="10"/>
      <c r="M232" s="10"/>
    </row>
    <row r="233" spans="1:13" ht="21" x14ac:dyDescent="0.35">
      <c r="A233" s="18"/>
      <c r="B233" s="17"/>
      <c r="C233" s="16"/>
      <c r="D233" s="15"/>
      <c r="E233" s="14"/>
      <c r="F233" s="13"/>
      <c r="H233" s="12"/>
      <c r="J233" s="11"/>
      <c r="L233" s="10"/>
      <c r="M233" s="10"/>
    </row>
    <row r="234" spans="1:13" ht="21" x14ac:dyDescent="0.35">
      <c r="A234" s="18"/>
      <c r="B234" s="17"/>
      <c r="C234" s="16"/>
      <c r="D234" s="15"/>
      <c r="E234" s="14"/>
      <c r="F234" s="13"/>
      <c r="H234" s="12"/>
      <c r="J234" s="11"/>
      <c r="L234" s="10"/>
      <c r="M234" s="10"/>
    </row>
    <row r="235" spans="1:13" ht="21" x14ac:dyDescent="0.35">
      <c r="A235" s="18"/>
      <c r="B235" s="17"/>
      <c r="C235" s="16"/>
      <c r="D235" s="15"/>
      <c r="E235" s="14"/>
      <c r="F235" s="13"/>
      <c r="H235" s="12"/>
      <c r="J235" s="11"/>
      <c r="L235" s="10"/>
      <c r="M235" s="10"/>
    </row>
    <row r="236" spans="1:13" ht="21" x14ac:dyDescent="0.35">
      <c r="A236" s="18"/>
      <c r="B236" s="17"/>
      <c r="C236" s="16"/>
      <c r="D236" s="15"/>
      <c r="E236" s="14"/>
      <c r="F236" s="13"/>
      <c r="H236" s="12"/>
      <c r="J236" s="11"/>
      <c r="L236" s="10"/>
      <c r="M236" s="10"/>
    </row>
    <row r="237" spans="1:13" ht="21" x14ac:dyDescent="0.35">
      <c r="A237" s="18"/>
      <c r="B237" s="17"/>
      <c r="C237" s="16"/>
      <c r="D237" s="15"/>
      <c r="E237" s="14"/>
      <c r="F237" s="13"/>
      <c r="H237" s="12"/>
      <c r="J237" s="11"/>
      <c r="L237" s="10"/>
      <c r="M237" s="10"/>
    </row>
    <row r="238" spans="1:13" ht="21" x14ac:dyDescent="0.35">
      <c r="A238" s="18"/>
      <c r="B238" s="17"/>
      <c r="C238" s="16"/>
      <c r="D238" s="15"/>
      <c r="E238" s="14"/>
      <c r="F238" s="13"/>
      <c r="H238" s="12"/>
      <c r="J238" s="11"/>
      <c r="L238" s="10"/>
      <c r="M238" s="10"/>
    </row>
    <row r="239" spans="1:13" ht="21" x14ac:dyDescent="0.35">
      <c r="A239" s="18"/>
      <c r="B239" s="17"/>
      <c r="C239" s="16"/>
      <c r="D239" s="15"/>
      <c r="E239" s="14"/>
      <c r="F239" s="13"/>
      <c r="H239" s="12"/>
      <c r="J239" s="11"/>
      <c r="L239" s="10"/>
      <c r="M239" s="10"/>
    </row>
    <row r="240" spans="1:13" ht="21" x14ac:dyDescent="0.35">
      <c r="A240" s="18"/>
      <c r="B240" s="17"/>
      <c r="C240" s="16"/>
      <c r="D240" s="15"/>
      <c r="E240" s="14"/>
      <c r="F240" s="13"/>
      <c r="H240" s="12"/>
      <c r="J240" s="11"/>
      <c r="L240" s="10"/>
      <c r="M240" s="10"/>
    </row>
    <row r="241" spans="1:13" ht="21" x14ac:dyDescent="0.35">
      <c r="A241" s="18"/>
      <c r="B241" s="17"/>
      <c r="C241" s="16"/>
      <c r="D241" s="15"/>
      <c r="E241" s="14"/>
      <c r="F241" s="13"/>
      <c r="H241" s="12"/>
      <c r="J241" s="11"/>
      <c r="L241" s="10"/>
      <c r="M241" s="10"/>
    </row>
    <row r="242" spans="1:13" ht="21" x14ac:dyDescent="0.35">
      <c r="A242" s="18"/>
      <c r="B242" s="17"/>
      <c r="C242" s="16"/>
      <c r="D242" s="15"/>
      <c r="E242" s="14"/>
      <c r="F242" s="13"/>
      <c r="H242" s="12"/>
      <c r="J242" s="11"/>
      <c r="L242" s="10"/>
      <c r="M242" s="10"/>
    </row>
    <row r="243" spans="1:13" ht="21" x14ac:dyDescent="0.35">
      <c r="A243" s="18"/>
      <c r="B243" s="17"/>
      <c r="C243" s="16"/>
      <c r="D243" s="15"/>
      <c r="E243" s="14"/>
      <c r="F243" s="13"/>
      <c r="H243" s="12"/>
      <c r="J243" s="11"/>
      <c r="L243" s="10"/>
      <c r="M243" s="10"/>
    </row>
    <row r="244" spans="1:13" ht="21" x14ac:dyDescent="0.35">
      <c r="A244" s="18"/>
      <c r="B244" s="17"/>
      <c r="C244" s="16"/>
      <c r="D244" s="15"/>
      <c r="E244" s="14"/>
      <c r="F244" s="13"/>
      <c r="H244" s="12"/>
      <c r="J244" s="11"/>
      <c r="L244" s="10"/>
      <c r="M244" s="10"/>
    </row>
    <row r="245" spans="1:13" ht="21" x14ac:dyDescent="0.35">
      <c r="A245" s="18"/>
      <c r="B245" s="17"/>
      <c r="C245" s="16"/>
      <c r="D245" s="15"/>
      <c r="E245" s="14"/>
      <c r="F245" s="13"/>
      <c r="H245" s="12"/>
      <c r="J245" s="11"/>
      <c r="L245" s="10"/>
      <c r="M245" s="10"/>
    </row>
    <row r="246" spans="1:13" ht="21" x14ac:dyDescent="0.35">
      <c r="A246" s="18"/>
      <c r="B246" s="17"/>
      <c r="C246" s="16"/>
      <c r="D246" s="15"/>
      <c r="E246" s="14"/>
      <c r="F246" s="13"/>
      <c r="H246" s="12"/>
      <c r="J246" s="11"/>
      <c r="L246" s="10"/>
      <c r="M246" s="10"/>
    </row>
    <row r="247" spans="1:13" ht="21" x14ac:dyDescent="0.35">
      <c r="A247" s="18"/>
      <c r="B247" s="17"/>
      <c r="C247" s="16"/>
      <c r="D247" s="15"/>
      <c r="E247" s="14"/>
      <c r="F247" s="13"/>
      <c r="H247" s="12"/>
      <c r="J247" s="11"/>
      <c r="L247" s="10"/>
      <c r="M247" s="10"/>
    </row>
    <row r="248" spans="1:13" ht="21" x14ac:dyDescent="0.35">
      <c r="A248" s="18"/>
      <c r="B248" s="17"/>
      <c r="C248" s="16"/>
      <c r="D248" s="15"/>
      <c r="E248" s="14"/>
      <c r="F248" s="13"/>
      <c r="H248" s="12"/>
      <c r="J248" s="11"/>
      <c r="L248" s="10"/>
      <c r="M248" s="10"/>
    </row>
    <row r="249" spans="1:13" ht="21" x14ac:dyDescent="0.35">
      <c r="A249" s="18"/>
      <c r="B249" s="17"/>
      <c r="C249" s="16"/>
      <c r="D249" s="15"/>
      <c r="E249" s="14"/>
      <c r="F249" s="13"/>
      <c r="H249" s="12"/>
      <c r="J249" s="11"/>
      <c r="L249" s="10"/>
      <c r="M249" s="10"/>
    </row>
    <row r="250" spans="1:13" ht="21" x14ac:dyDescent="0.35">
      <c r="A250" s="18"/>
      <c r="B250" s="17"/>
      <c r="C250" s="16"/>
      <c r="D250" s="15"/>
      <c r="E250" s="14"/>
      <c r="F250" s="13"/>
      <c r="H250" s="12"/>
      <c r="J250" s="11"/>
      <c r="L250" s="10"/>
      <c r="M250" s="10"/>
    </row>
    <row r="251" spans="1:13" ht="21" x14ac:dyDescent="0.35">
      <c r="A251" s="18"/>
      <c r="B251" s="17"/>
      <c r="C251" s="16"/>
      <c r="D251" s="15"/>
      <c r="E251" s="14"/>
      <c r="F251" s="13"/>
      <c r="H251" s="12"/>
      <c r="J251" s="11"/>
      <c r="L251" s="10"/>
      <c r="M251" s="10"/>
    </row>
    <row r="252" spans="1:13" ht="21" x14ac:dyDescent="0.35">
      <c r="A252" s="18"/>
      <c r="B252" s="17"/>
      <c r="C252" s="16"/>
      <c r="D252" s="15"/>
      <c r="E252" s="14"/>
      <c r="F252" s="13"/>
      <c r="H252" s="12"/>
      <c r="J252" s="11"/>
      <c r="L252" s="10"/>
      <c r="M252" s="10"/>
    </row>
    <row r="253" spans="1:13" ht="21" x14ac:dyDescent="0.35">
      <c r="A253" s="18"/>
      <c r="B253" s="17"/>
      <c r="C253" s="16"/>
      <c r="D253" s="15"/>
      <c r="E253" s="14"/>
      <c r="F253" s="13"/>
      <c r="H253" s="12"/>
      <c r="J253" s="11"/>
      <c r="L253" s="10"/>
      <c r="M253" s="10"/>
    </row>
    <row r="254" spans="1:13" ht="21" x14ac:dyDescent="0.35">
      <c r="A254" s="18"/>
      <c r="B254" s="17"/>
      <c r="C254" s="16"/>
      <c r="D254" s="15"/>
      <c r="E254" s="14"/>
      <c r="F254" s="13"/>
      <c r="H254" s="12"/>
      <c r="J254" s="11"/>
      <c r="L254" s="10"/>
      <c r="M254" s="10"/>
    </row>
    <row r="255" spans="1:13" ht="21" x14ac:dyDescent="0.35">
      <c r="A255" s="18"/>
      <c r="B255" s="17"/>
      <c r="C255" s="16"/>
      <c r="D255" s="15"/>
      <c r="E255" s="14"/>
      <c r="F255" s="13"/>
      <c r="H255" s="12"/>
      <c r="J255" s="11"/>
      <c r="L255" s="10"/>
      <c r="M255" s="10"/>
    </row>
    <row r="256" spans="1:13" ht="21" x14ac:dyDescent="0.35">
      <c r="A256" s="18"/>
      <c r="B256" s="17"/>
      <c r="C256" s="16"/>
      <c r="D256" s="15"/>
      <c r="E256" s="14"/>
      <c r="F256" s="13"/>
      <c r="H256" s="12"/>
      <c r="J256" s="11"/>
      <c r="L256" s="10"/>
      <c r="M256" s="10"/>
    </row>
    <row r="257" spans="1:13" ht="21" x14ac:dyDescent="0.35">
      <c r="A257" s="18"/>
      <c r="B257" s="17"/>
      <c r="C257" s="16"/>
      <c r="D257" s="15"/>
      <c r="E257" s="14"/>
      <c r="F257" s="13"/>
      <c r="H257" s="12"/>
      <c r="J257" s="11"/>
      <c r="L257" s="10"/>
      <c r="M257" s="10"/>
    </row>
    <row r="258" spans="1:13" ht="21" x14ac:dyDescent="0.35">
      <c r="A258" s="18"/>
      <c r="B258" s="17"/>
      <c r="C258" s="16"/>
      <c r="D258" s="15"/>
      <c r="E258" s="14"/>
      <c r="F258" s="13"/>
      <c r="H258" s="12"/>
      <c r="J258" s="11"/>
      <c r="L258" s="10"/>
      <c r="M258" s="10"/>
    </row>
    <row r="259" spans="1:13" ht="21" x14ac:dyDescent="0.35">
      <c r="A259" s="18"/>
      <c r="B259" s="17"/>
      <c r="C259" s="16"/>
      <c r="D259" s="15"/>
      <c r="E259" s="14"/>
      <c r="F259" s="13"/>
      <c r="H259" s="12"/>
      <c r="J259" s="11"/>
      <c r="L259" s="10"/>
      <c r="M259" s="10"/>
    </row>
    <row r="260" spans="1:13" ht="21" x14ac:dyDescent="0.35">
      <c r="A260" s="18"/>
      <c r="B260" s="17"/>
      <c r="C260" s="16"/>
      <c r="D260" s="15"/>
      <c r="E260" s="14"/>
      <c r="F260" s="13"/>
      <c r="H260" s="12"/>
      <c r="J260" s="11"/>
      <c r="L260" s="10"/>
      <c r="M260" s="10"/>
    </row>
    <row r="261" spans="1:13" ht="21" x14ac:dyDescent="0.35">
      <c r="A261" s="18"/>
      <c r="B261" s="17"/>
      <c r="C261" s="16"/>
      <c r="D261" s="15"/>
      <c r="E261" s="14"/>
      <c r="F261" s="13"/>
      <c r="H261" s="12"/>
      <c r="J261" s="11"/>
      <c r="L261" s="10"/>
      <c r="M261" s="10"/>
    </row>
    <row r="262" spans="1:13" ht="21" x14ac:dyDescent="0.35">
      <c r="A262" s="18"/>
      <c r="B262" s="17"/>
      <c r="C262" s="16"/>
      <c r="D262" s="15"/>
      <c r="E262" s="14"/>
      <c r="F262" s="13"/>
      <c r="H262" s="12"/>
      <c r="J262" s="11"/>
      <c r="L262" s="10"/>
      <c r="M262" s="10"/>
    </row>
    <row r="263" spans="1:13" ht="21" x14ac:dyDescent="0.35">
      <c r="A263" s="18"/>
      <c r="B263" s="17"/>
      <c r="C263" s="16"/>
      <c r="D263" s="15"/>
      <c r="E263" s="14"/>
      <c r="F263" s="13"/>
      <c r="H263" s="12"/>
      <c r="J263" s="11"/>
      <c r="L263" s="10"/>
      <c r="M263" s="10"/>
    </row>
    <row r="264" spans="1:13" ht="21" x14ac:dyDescent="0.35">
      <c r="A264" s="18"/>
      <c r="B264" s="17"/>
      <c r="C264" s="16"/>
      <c r="D264" s="15"/>
      <c r="E264" s="14"/>
      <c r="F264" s="13"/>
      <c r="H264" s="12"/>
      <c r="J264" s="11"/>
      <c r="L264" s="10"/>
      <c r="M264" s="10"/>
    </row>
    <row r="265" spans="1:13" ht="21" x14ac:dyDescent="0.35">
      <c r="A265" s="18"/>
      <c r="B265" s="17"/>
      <c r="C265" s="16"/>
      <c r="D265" s="15"/>
      <c r="E265" s="14"/>
      <c r="F265" s="13"/>
      <c r="H265" s="12"/>
      <c r="J265" s="11"/>
      <c r="L265" s="10"/>
      <c r="M265" s="10"/>
    </row>
    <row r="266" spans="1:13" ht="21" x14ac:dyDescent="0.35">
      <c r="A266" s="18"/>
      <c r="B266" s="17"/>
      <c r="C266" s="16"/>
      <c r="D266" s="15"/>
      <c r="E266" s="14"/>
      <c r="F266" s="13"/>
      <c r="H266" s="12"/>
      <c r="J266" s="11"/>
      <c r="L266" s="10"/>
      <c r="M266" s="10"/>
    </row>
    <row r="267" spans="1:13" ht="21" x14ac:dyDescent="0.35">
      <c r="A267" s="18"/>
      <c r="B267" s="17"/>
      <c r="C267" s="16"/>
      <c r="D267" s="15"/>
      <c r="E267" s="14"/>
      <c r="F267" s="13"/>
      <c r="H267" s="12"/>
      <c r="J267" s="11"/>
      <c r="L267" s="10"/>
      <c r="M267" s="10"/>
    </row>
    <row r="268" spans="1:13" ht="21" x14ac:dyDescent="0.35">
      <c r="A268" s="18"/>
      <c r="B268" s="17"/>
      <c r="C268" s="16"/>
      <c r="D268" s="15"/>
      <c r="E268" s="14"/>
      <c r="F268" s="13"/>
      <c r="H268" s="12"/>
      <c r="J268" s="11"/>
      <c r="L268" s="10"/>
      <c r="M268" s="10"/>
    </row>
    <row r="269" spans="1:13" ht="21" x14ac:dyDescent="0.35">
      <c r="A269" s="18"/>
      <c r="B269" s="17"/>
      <c r="C269" s="16"/>
      <c r="D269" s="15"/>
      <c r="E269" s="14"/>
      <c r="F269" s="13"/>
      <c r="H269" s="12"/>
      <c r="J269" s="11"/>
      <c r="L269" s="10"/>
      <c r="M269" s="10"/>
    </row>
    <row r="270" spans="1:13" ht="21" x14ac:dyDescent="0.35">
      <c r="A270" s="18"/>
      <c r="B270" s="17"/>
      <c r="C270" s="16"/>
      <c r="D270" s="15"/>
      <c r="E270" s="14"/>
      <c r="F270" s="13"/>
      <c r="H270" s="12"/>
      <c r="J270" s="11"/>
      <c r="L270" s="10"/>
      <c r="M270" s="10"/>
    </row>
    <row r="271" spans="1:13" ht="21" x14ac:dyDescent="0.35">
      <c r="A271" s="18"/>
      <c r="B271" s="17"/>
      <c r="C271" s="16"/>
      <c r="D271" s="15"/>
      <c r="E271" s="14"/>
      <c r="F271" s="13"/>
      <c r="H271" s="12"/>
      <c r="J271" s="11"/>
      <c r="L271" s="10"/>
      <c r="M271" s="10"/>
    </row>
    <row r="272" spans="1:13" ht="21" x14ac:dyDescent="0.35">
      <c r="A272" s="18"/>
      <c r="B272" s="17"/>
      <c r="C272" s="16"/>
      <c r="D272" s="15"/>
      <c r="E272" s="14"/>
      <c r="F272" s="13"/>
      <c r="H272" s="12"/>
      <c r="J272" s="11"/>
      <c r="L272" s="10"/>
      <c r="M272" s="10"/>
    </row>
    <row r="273" spans="1:13" ht="21" x14ac:dyDescent="0.35">
      <c r="A273" s="18"/>
      <c r="B273" s="17"/>
      <c r="C273" s="16"/>
      <c r="D273" s="15"/>
      <c r="E273" s="14"/>
      <c r="F273" s="13"/>
      <c r="H273" s="12"/>
      <c r="J273" s="11"/>
      <c r="L273" s="10"/>
      <c r="M273" s="10"/>
    </row>
    <row r="274" spans="1:13" ht="21" x14ac:dyDescent="0.35">
      <c r="A274" s="18"/>
      <c r="B274" s="17"/>
      <c r="C274" s="16"/>
      <c r="D274" s="15"/>
      <c r="E274" s="14"/>
      <c r="F274" s="13"/>
      <c r="H274" s="12"/>
      <c r="J274" s="11"/>
      <c r="L274" s="10"/>
      <c r="M274" s="10"/>
    </row>
    <row r="275" spans="1:13" ht="21" x14ac:dyDescent="0.35">
      <c r="A275" s="18"/>
      <c r="B275" s="17"/>
      <c r="C275" s="16"/>
      <c r="D275" s="15"/>
      <c r="E275" s="14"/>
      <c r="F275" s="13"/>
      <c r="H275" s="12"/>
      <c r="J275" s="11"/>
      <c r="L275" s="10"/>
      <c r="M275" s="10"/>
    </row>
    <row r="276" spans="1:13" ht="21" x14ac:dyDescent="0.35">
      <c r="A276" s="18"/>
      <c r="B276" s="17"/>
      <c r="C276" s="16"/>
      <c r="D276" s="15"/>
      <c r="E276" s="14"/>
      <c r="F276" s="13"/>
      <c r="H276" s="12"/>
      <c r="J276" s="11"/>
      <c r="L276" s="10"/>
      <c r="M276" s="10"/>
    </row>
    <row r="277" spans="1:13" ht="21" x14ac:dyDescent="0.35">
      <c r="A277" s="18"/>
      <c r="B277" s="17"/>
      <c r="C277" s="16"/>
      <c r="D277" s="15"/>
      <c r="E277" s="14"/>
      <c r="F277" s="13"/>
      <c r="H277" s="12"/>
      <c r="J277" s="11"/>
      <c r="L277" s="10"/>
      <c r="M277" s="10"/>
    </row>
    <row r="278" spans="1:13" ht="21" x14ac:dyDescent="0.35">
      <c r="A278" s="18"/>
      <c r="B278" s="17"/>
      <c r="C278" s="16"/>
      <c r="D278" s="15"/>
      <c r="E278" s="14"/>
      <c r="F278" s="13"/>
      <c r="H278" s="12"/>
      <c r="J278" s="11"/>
      <c r="L278" s="10"/>
      <c r="M278" s="10"/>
    </row>
    <row r="279" spans="1:13" ht="21" x14ac:dyDescent="0.35">
      <c r="A279" s="18"/>
      <c r="B279" s="17"/>
      <c r="C279" s="16"/>
      <c r="D279" s="15"/>
      <c r="E279" s="14"/>
      <c r="F279" s="13"/>
      <c r="H279" s="12"/>
      <c r="J279" s="11"/>
      <c r="L279" s="10"/>
      <c r="M279" s="10"/>
    </row>
    <row r="280" spans="1:13" ht="21" x14ac:dyDescent="0.35">
      <c r="A280" s="18"/>
      <c r="B280" s="17"/>
      <c r="C280" s="16"/>
      <c r="D280" s="15"/>
      <c r="E280" s="14"/>
      <c r="F280" s="13"/>
      <c r="H280" s="12"/>
      <c r="J280" s="11"/>
      <c r="L280" s="10"/>
      <c r="M280" s="10"/>
    </row>
    <row r="281" spans="1:13" ht="21" x14ac:dyDescent="0.35">
      <c r="A281" s="18"/>
      <c r="B281" s="17"/>
      <c r="C281" s="16"/>
      <c r="D281" s="15"/>
      <c r="E281" s="14"/>
      <c r="F281" s="13"/>
      <c r="H281" s="12"/>
      <c r="J281" s="11"/>
      <c r="L281" s="10"/>
      <c r="M281" s="10"/>
    </row>
    <row r="282" spans="1:13" ht="21" x14ac:dyDescent="0.35">
      <c r="A282" s="18"/>
      <c r="B282" s="17"/>
      <c r="C282" s="16"/>
      <c r="D282" s="15"/>
      <c r="E282" s="14"/>
      <c r="F282" s="13"/>
      <c r="H282" s="12"/>
      <c r="J282" s="11"/>
      <c r="L282" s="10"/>
      <c r="M282" s="10"/>
    </row>
    <row r="283" spans="1:13" ht="21" x14ac:dyDescent="0.35">
      <c r="A283" s="18"/>
      <c r="B283" s="17"/>
      <c r="C283" s="16"/>
      <c r="D283" s="15"/>
      <c r="E283" s="14"/>
      <c r="F283" s="13"/>
      <c r="H283" s="12"/>
      <c r="J283" s="11"/>
      <c r="L283" s="10"/>
      <c r="M283" s="10"/>
    </row>
    <row r="284" spans="1:13" ht="21" x14ac:dyDescent="0.35">
      <c r="A284" s="18"/>
      <c r="B284" s="17"/>
      <c r="C284" s="16"/>
      <c r="D284" s="15"/>
      <c r="E284" s="14"/>
      <c r="F284" s="13"/>
      <c r="H284" s="12"/>
      <c r="J284" s="11"/>
      <c r="L284" s="10"/>
      <c r="M284" s="10"/>
    </row>
    <row r="285" spans="1:13" ht="21" x14ac:dyDescent="0.35">
      <c r="A285" s="18"/>
      <c r="B285" s="17"/>
      <c r="C285" s="16"/>
      <c r="D285" s="15"/>
      <c r="E285" s="14"/>
      <c r="F285" s="13"/>
      <c r="H285" s="12"/>
      <c r="J285" s="11"/>
      <c r="L285" s="10"/>
      <c r="M285" s="10"/>
    </row>
    <row r="286" spans="1:13" ht="21" x14ac:dyDescent="0.35">
      <c r="A286" s="18"/>
      <c r="B286" s="17"/>
      <c r="C286" s="16"/>
      <c r="D286" s="15"/>
      <c r="E286" s="14"/>
      <c r="F286" s="13"/>
      <c r="H286" s="12"/>
      <c r="J286" s="11"/>
      <c r="L286" s="10"/>
      <c r="M286" s="10"/>
    </row>
    <row r="287" spans="1:13" ht="21" x14ac:dyDescent="0.35">
      <c r="A287" s="18"/>
      <c r="B287" s="17"/>
      <c r="C287" s="16"/>
      <c r="D287" s="15"/>
      <c r="E287" s="14"/>
      <c r="F287" s="13"/>
      <c r="H287" s="12"/>
      <c r="J287" s="11"/>
      <c r="L287" s="10"/>
      <c r="M287" s="10"/>
    </row>
    <row r="288" spans="1:13" ht="21" x14ac:dyDescent="0.35">
      <c r="A288" s="18"/>
      <c r="B288" s="17"/>
      <c r="C288" s="16"/>
      <c r="D288" s="15"/>
      <c r="E288" s="14"/>
      <c r="F288" s="13"/>
      <c r="H288" s="12"/>
      <c r="J288" s="11"/>
      <c r="L288" s="10"/>
      <c r="M288" s="10"/>
    </row>
    <row r="289" spans="1:13" ht="21" x14ac:dyDescent="0.35">
      <c r="A289" s="18"/>
      <c r="B289" s="17"/>
      <c r="C289" s="16"/>
      <c r="D289" s="15"/>
      <c r="E289" s="14"/>
      <c r="F289" s="13"/>
      <c r="H289" s="12"/>
      <c r="J289" s="11"/>
      <c r="L289" s="10"/>
      <c r="M289" s="10"/>
    </row>
    <row r="290" spans="1:13" ht="21" x14ac:dyDescent="0.35">
      <c r="A290" s="18"/>
      <c r="B290" s="17"/>
      <c r="C290" s="16"/>
      <c r="D290" s="15"/>
      <c r="E290" s="14"/>
      <c r="F290" s="13"/>
      <c r="H290" s="12"/>
      <c r="J290" s="11"/>
      <c r="L290" s="10"/>
      <c r="M290" s="10"/>
    </row>
    <row r="291" spans="1:13" ht="21" x14ac:dyDescent="0.35">
      <c r="A291" s="18"/>
      <c r="B291" s="17"/>
      <c r="C291" s="16"/>
      <c r="D291" s="15"/>
      <c r="E291" s="14"/>
      <c r="F291" s="13"/>
      <c r="H291" s="12"/>
      <c r="J291" s="11"/>
      <c r="L291" s="10"/>
      <c r="M291" s="10"/>
    </row>
    <row r="292" spans="1:13" ht="21" x14ac:dyDescent="0.35">
      <c r="A292" s="18"/>
      <c r="B292" s="17"/>
      <c r="C292" s="16"/>
      <c r="D292" s="15"/>
      <c r="E292" s="14"/>
      <c r="F292" s="13"/>
      <c r="H292" s="12"/>
      <c r="J292" s="11"/>
      <c r="L292" s="10"/>
      <c r="M292" s="10"/>
    </row>
    <row r="293" spans="1:13" ht="21" x14ac:dyDescent="0.35">
      <c r="A293" s="18"/>
      <c r="B293" s="17"/>
      <c r="C293" s="16"/>
      <c r="D293" s="15"/>
      <c r="E293" s="14"/>
      <c r="F293" s="13"/>
      <c r="H293" s="12"/>
      <c r="J293" s="11"/>
      <c r="L293" s="10"/>
      <c r="M293" s="10"/>
    </row>
    <row r="294" spans="1:13" ht="21" x14ac:dyDescent="0.35">
      <c r="A294" s="18"/>
      <c r="B294" s="17"/>
      <c r="C294" s="16"/>
      <c r="D294" s="15"/>
      <c r="E294" s="14"/>
      <c r="F294" s="13"/>
      <c r="H294" s="12"/>
      <c r="J294" s="11"/>
      <c r="L294" s="10"/>
      <c r="M294" s="10"/>
    </row>
    <row r="295" spans="1:13" ht="21" x14ac:dyDescent="0.35">
      <c r="A295" s="18"/>
      <c r="B295" s="17"/>
      <c r="C295" s="16"/>
      <c r="D295" s="15"/>
      <c r="E295" s="14"/>
      <c r="F295" s="13"/>
      <c r="H295" s="12"/>
      <c r="J295" s="11"/>
      <c r="L295" s="10"/>
      <c r="M295" s="10"/>
    </row>
    <row r="296" spans="1:13" ht="21" x14ac:dyDescent="0.35">
      <c r="A296" s="18"/>
      <c r="B296" s="17"/>
      <c r="C296" s="16"/>
      <c r="D296" s="15"/>
      <c r="E296" s="14"/>
      <c r="F296" s="13"/>
      <c r="H296" s="12"/>
      <c r="J296" s="11"/>
      <c r="L296" s="10"/>
      <c r="M296" s="10"/>
    </row>
    <row r="297" spans="1:13" ht="21" x14ac:dyDescent="0.35">
      <c r="A297" s="18"/>
      <c r="B297" s="17"/>
      <c r="C297" s="16"/>
      <c r="D297" s="15"/>
      <c r="E297" s="14"/>
      <c r="F297" s="13"/>
      <c r="H297" s="12"/>
      <c r="J297" s="11"/>
      <c r="L297" s="10"/>
      <c r="M297" s="10"/>
    </row>
    <row r="298" spans="1:13" ht="21" x14ac:dyDescent="0.35">
      <c r="A298" s="18"/>
      <c r="B298" s="17"/>
      <c r="C298" s="16"/>
      <c r="D298" s="15"/>
      <c r="E298" s="14"/>
      <c r="F298" s="13"/>
      <c r="H298" s="12"/>
      <c r="J298" s="11"/>
      <c r="L298" s="10"/>
      <c r="M298" s="10"/>
    </row>
    <row r="299" spans="1:13" ht="21" x14ac:dyDescent="0.35">
      <c r="A299" s="18"/>
      <c r="B299" s="17"/>
      <c r="C299" s="16"/>
      <c r="D299" s="15"/>
      <c r="E299" s="14"/>
      <c r="F299" s="13"/>
      <c r="H299" s="12"/>
      <c r="J299" s="11"/>
      <c r="L299" s="10"/>
      <c r="M299" s="10"/>
    </row>
    <row r="300" spans="1:13" ht="21" x14ac:dyDescent="0.35">
      <c r="A300" s="18"/>
      <c r="B300" s="17"/>
      <c r="C300" s="16"/>
      <c r="D300" s="15"/>
      <c r="E300" s="14"/>
      <c r="F300" s="13"/>
      <c r="H300" s="12"/>
      <c r="J300" s="11"/>
      <c r="L300" s="10"/>
      <c r="M300" s="10"/>
    </row>
    <row r="301" spans="1:13" ht="21" x14ac:dyDescent="0.35">
      <c r="A301" s="18"/>
      <c r="B301" s="17"/>
      <c r="C301" s="16"/>
      <c r="D301" s="15"/>
      <c r="E301" s="14"/>
      <c r="F301" s="13"/>
      <c r="H301" s="12"/>
      <c r="J301" s="11"/>
      <c r="L301" s="10"/>
      <c r="M301" s="10"/>
    </row>
    <row r="302" spans="1:13" ht="21" x14ac:dyDescent="0.35">
      <c r="A302" s="18"/>
      <c r="B302" s="17"/>
      <c r="C302" s="16"/>
      <c r="D302" s="15"/>
      <c r="E302" s="14"/>
      <c r="F302" s="13"/>
      <c r="H302" s="12"/>
      <c r="J302" s="11"/>
      <c r="L302" s="10"/>
      <c r="M302" s="10"/>
    </row>
    <row r="303" spans="1:13" ht="21" x14ac:dyDescent="0.35">
      <c r="A303" s="18"/>
      <c r="B303" s="17"/>
      <c r="C303" s="16"/>
      <c r="D303" s="15"/>
      <c r="E303" s="14"/>
      <c r="F303" s="13"/>
      <c r="H303" s="12"/>
      <c r="J303" s="11"/>
      <c r="L303" s="10"/>
      <c r="M303" s="10"/>
    </row>
    <row r="304" spans="1:13" ht="21" x14ac:dyDescent="0.35">
      <c r="A304" s="18"/>
      <c r="B304" s="17"/>
      <c r="C304" s="16"/>
      <c r="D304" s="15"/>
      <c r="E304" s="14"/>
      <c r="F304" s="13"/>
      <c r="H304" s="12"/>
      <c r="J304" s="11"/>
      <c r="L304" s="10"/>
      <c r="M304" s="10"/>
    </row>
    <row r="305" spans="1:13" ht="21" x14ac:dyDescent="0.35">
      <c r="A305" s="18"/>
      <c r="B305" s="17"/>
      <c r="C305" s="16"/>
      <c r="D305" s="15"/>
      <c r="E305" s="14"/>
      <c r="F305" s="13"/>
      <c r="H305" s="12"/>
      <c r="J305" s="11"/>
      <c r="L305" s="10"/>
      <c r="M305" s="10"/>
    </row>
    <row r="306" spans="1:13" ht="21" x14ac:dyDescent="0.35">
      <c r="A306" s="18"/>
      <c r="B306" s="17"/>
      <c r="C306" s="16"/>
      <c r="D306" s="15"/>
      <c r="E306" s="14"/>
      <c r="F306" s="13"/>
      <c r="H306" s="12"/>
      <c r="J306" s="11"/>
      <c r="L306" s="10"/>
      <c r="M306" s="10"/>
    </row>
    <row r="307" spans="1:13" ht="21" x14ac:dyDescent="0.35">
      <c r="A307" s="18"/>
      <c r="B307" s="17"/>
      <c r="C307" s="16"/>
      <c r="D307" s="15"/>
      <c r="E307" s="14"/>
      <c r="F307" s="13"/>
      <c r="H307" s="12"/>
      <c r="J307" s="11"/>
      <c r="L307" s="10"/>
      <c r="M307" s="10"/>
    </row>
    <row r="308" spans="1:13" ht="21" x14ac:dyDescent="0.35">
      <c r="A308" s="18"/>
      <c r="B308" s="17"/>
      <c r="C308" s="16"/>
      <c r="D308" s="15"/>
      <c r="E308" s="14"/>
      <c r="F308" s="13"/>
      <c r="H308" s="12"/>
      <c r="J308" s="11"/>
      <c r="L308" s="10"/>
      <c r="M308" s="10"/>
    </row>
    <row r="309" spans="1:13" ht="21" x14ac:dyDescent="0.35">
      <c r="A309" s="18"/>
      <c r="B309" s="17"/>
      <c r="C309" s="16"/>
      <c r="D309" s="15"/>
      <c r="E309" s="14"/>
      <c r="F309" s="13"/>
      <c r="H309" s="12"/>
      <c r="J309" s="11"/>
      <c r="L309" s="10"/>
      <c r="M309" s="10"/>
    </row>
    <row r="310" spans="1:13" ht="21" x14ac:dyDescent="0.35">
      <c r="A310" s="18"/>
      <c r="B310" s="17"/>
      <c r="C310" s="16"/>
      <c r="D310" s="15"/>
      <c r="E310" s="14"/>
      <c r="F310" s="13"/>
      <c r="H310" s="12"/>
      <c r="J310" s="11"/>
      <c r="L310" s="10"/>
      <c r="M310" s="10"/>
    </row>
    <row r="311" spans="1:13" ht="21" x14ac:dyDescent="0.35">
      <c r="A311" s="18"/>
      <c r="B311" s="17"/>
      <c r="C311" s="16"/>
      <c r="D311" s="15"/>
      <c r="E311" s="14"/>
      <c r="F311" s="13"/>
      <c r="H311" s="12"/>
      <c r="J311" s="11"/>
      <c r="L311" s="10"/>
      <c r="M311" s="10"/>
    </row>
    <row r="312" spans="1:13" ht="21" x14ac:dyDescent="0.35">
      <c r="A312" s="18"/>
      <c r="B312" s="17"/>
      <c r="C312" s="16"/>
      <c r="D312" s="15"/>
      <c r="E312" s="14"/>
      <c r="F312" s="13"/>
      <c r="H312" s="12"/>
      <c r="J312" s="11"/>
      <c r="L312" s="10"/>
      <c r="M312" s="10"/>
    </row>
    <row r="313" spans="1:13" ht="21" x14ac:dyDescent="0.35">
      <c r="A313" s="18"/>
      <c r="B313" s="17"/>
      <c r="C313" s="16"/>
      <c r="D313" s="15"/>
      <c r="E313" s="14"/>
      <c r="F313" s="13"/>
      <c r="H313" s="12"/>
      <c r="J313" s="11"/>
      <c r="L313" s="10"/>
      <c r="M313" s="10"/>
    </row>
    <row r="314" spans="1:13" ht="21" x14ac:dyDescent="0.35">
      <c r="A314" s="18"/>
      <c r="B314" s="17"/>
      <c r="C314" s="16"/>
      <c r="D314" s="15"/>
      <c r="E314" s="14"/>
      <c r="F314" s="13"/>
      <c r="H314" s="12"/>
      <c r="J314" s="11"/>
      <c r="L314" s="10"/>
      <c r="M314" s="10"/>
    </row>
    <row r="315" spans="1:13" ht="21" x14ac:dyDescent="0.35">
      <c r="A315" s="18"/>
      <c r="B315" s="17"/>
      <c r="C315" s="16"/>
      <c r="D315" s="15"/>
      <c r="E315" s="14"/>
      <c r="F315" s="13"/>
      <c r="H315" s="12"/>
      <c r="J315" s="11"/>
      <c r="L315" s="10"/>
      <c r="M315" s="10"/>
    </row>
    <row r="316" spans="1:13" ht="21" x14ac:dyDescent="0.35">
      <c r="A316" s="18"/>
      <c r="B316" s="17"/>
      <c r="C316" s="16"/>
      <c r="D316" s="15"/>
      <c r="E316" s="14"/>
      <c r="F316" s="13"/>
      <c r="H316" s="12"/>
      <c r="J316" s="11"/>
      <c r="L316" s="10"/>
      <c r="M316" s="10"/>
    </row>
    <row r="317" spans="1:13" ht="21" x14ac:dyDescent="0.35">
      <c r="A317" s="18"/>
      <c r="B317" s="17"/>
      <c r="C317" s="16"/>
      <c r="D317" s="15"/>
      <c r="E317" s="14"/>
      <c r="F317" s="13"/>
      <c r="H317" s="12"/>
      <c r="J317" s="11"/>
      <c r="L317" s="10"/>
      <c r="M317" s="10"/>
    </row>
    <row r="318" spans="1:13" ht="21" x14ac:dyDescent="0.35">
      <c r="A318" s="18"/>
      <c r="B318" s="17"/>
      <c r="C318" s="16"/>
      <c r="D318" s="15"/>
      <c r="E318" s="14"/>
      <c r="F318" s="13"/>
      <c r="H318" s="12"/>
      <c r="J318" s="11"/>
      <c r="L318" s="10"/>
      <c r="M318" s="10"/>
    </row>
    <row r="319" spans="1:13" ht="21" x14ac:dyDescent="0.35">
      <c r="A319" s="18"/>
      <c r="B319" s="17"/>
      <c r="C319" s="16"/>
      <c r="D319" s="15"/>
      <c r="E319" s="14"/>
      <c r="F319" s="13"/>
      <c r="H319" s="12"/>
      <c r="J319" s="11"/>
      <c r="L319" s="10"/>
      <c r="M319" s="10"/>
    </row>
    <row r="320" spans="1:13" ht="21" x14ac:dyDescent="0.35">
      <c r="A320" s="18"/>
      <c r="B320" s="17"/>
      <c r="C320" s="16"/>
      <c r="D320" s="15"/>
      <c r="E320" s="14"/>
      <c r="F320" s="13"/>
      <c r="H320" s="12"/>
      <c r="J320" s="11"/>
      <c r="L320" s="10"/>
      <c r="M320" s="10"/>
    </row>
    <row r="321" spans="1:13" ht="21" x14ac:dyDescent="0.35">
      <c r="A321" s="18"/>
      <c r="B321" s="17"/>
      <c r="C321" s="16"/>
      <c r="D321" s="15"/>
      <c r="E321" s="14"/>
      <c r="F321" s="13"/>
      <c r="H321" s="12"/>
      <c r="J321" s="11"/>
      <c r="L321" s="10"/>
      <c r="M321" s="10"/>
    </row>
    <row r="322" spans="1:13" ht="21" x14ac:dyDescent="0.35">
      <c r="A322" s="18"/>
      <c r="B322" s="17"/>
      <c r="C322" s="16"/>
      <c r="D322" s="15"/>
      <c r="E322" s="14"/>
      <c r="F322" s="13"/>
      <c r="H322" s="12"/>
      <c r="J322" s="11"/>
      <c r="L322" s="10"/>
      <c r="M322" s="10"/>
    </row>
    <row r="323" spans="1:13" ht="21" x14ac:dyDescent="0.35">
      <c r="A323" s="18"/>
      <c r="B323" s="17"/>
      <c r="C323" s="16"/>
      <c r="D323" s="15"/>
      <c r="E323" s="14"/>
      <c r="F323" s="13"/>
      <c r="H323" s="12"/>
      <c r="J323" s="11"/>
      <c r="L323" s="10"/>
      <c r="M323" s="10"/>
    </row>
    <row r="324" spans="1:13" ht="21" x14ac:dyDescent="0.35">
      <c r="A324" s="18"/>
      <c r="B324" s="17"/>
      <c r="C324" s="16"/>
      <c r="D324" s="15"/>
      <c r="E324" s="14"/>
      <c r="F324" s="13"/>
      <c r="H324" s="12"/>
      <c r="J324" s="11"/>
      <c r="L324" s="10"/>
      <c r="M324" s="10"/>
    </row>
    <row r="325" spans="1:13" ht="21" x14ac:dyDescent="0.35">
      <c r="A325" s="18"/>
      <c r="B325" s="17"/>
      <c r="C325" s="16"/>
      <c r="D325" s="15"/>
      <c r="E325" s="14"/>
      <c r="F325" s="13"/>
      <c r="H325" s="12"/>
      <c r="J325" s="11"/>
      <c r="L325" s="10"/>
      <c r="M325" s="10"/>
    </row>
    <row r="326" spans="1:13" ht="21" x14ac:dyDescent="0.35">
      <c r="A326" s="18"/>
      <c r="B326" s="17"/>
      <c r="C326" s="16"/>
      <c r="D326" s="15"/>
      <c r="E326" s="14"/>
      <c r="F326" s="13"/>
      <c r="H326" s="12"/>
      <c r="J326" s="11"/>
      <c r="L326" s="10"/>
      <c r="M326" s="10"/>
    </row>
    <row r="327" spans="1:13" ht="21" x14ac:dyDescent="0.35">
      <c r="A327" s="18"/>
      <c r="B327" s="17"/>
      <c r="C327" s="16"/>
      <c r="D327" s="15"/>
      <c r="E327" s="14"/>
      <c r="F327" s="13"/>
      <c r="H327" s="12"/>
      <c r="J327" s="11"/>
      <c r="L327" s="10"/>
      <c r="M327" s="10"/>
    </row>
    <row r="328" spans="1:13" ht="21" x14ac:dyDescent="0.35">
      <c r="A328" s="18"/>
      <c r="B328" s="17"/>
      <c r="C328" s="16"/>
      <c r="D328" s="15"/>
      <c r="E328" s="14"/>
      <c r="F328" s="13"/>
      <c r="H328" s="12"/>
      <c r="J328" s="11"/>
      <c r="L328" s="10"/>
      <c r="M328" s="10"/>
    </row>
    <row r="329" spans="1:13" ht="21" x14ac:dyDescent="0.35">
      <c r="A329" s="18"/>
      <c r="B329" s="17"/>
      <c r="C329" s="16"/>
      <c r="D329" s="15"/>
      <c r="E329" s="14"/>
      <c r="F329" s="13"/>
      <c r="H329" s="12"/>
      <c r="J329" s="11"/>
      <c r="L329" s="10"/>
      <c r="M329" s="10"/>
    </row>
    <row r="330" spans="1:13" ht="21" x14ac:dyDescent="0.35">
      <c r="A330" s="18"/>
      <c r="B330" s="17"/>
      <c r="C330" s="16"/>
      <c r="D330" s="15"/>
      <c r="E330" s="14"/>
      <c r="F330" s="13"/>
      <c r="H330" s="12"/>
      <c r="J330" s="11"/>
      <c r="L330" s="10"/>
      <c r="M330" s="10"/>
    </row>
    <row r="331" spans="1:13" ht="21" x14ac:dyDescent="0.35">
      <c r="A331" s="18"/>
      <c r="B331" s="17"/>
      <c r="C331" s="16"/>
      <c r="D331" s="15"/>
      <c r="E331" s="14"/>
      <c r="F331" s="13"/>
      <c r="H331" s="12"/>
      <c r="J331" s="11"/>
      <c r="L331" s="10"/>
      <c r="M331" s="10"/>
    </row>
    <row r="332" spans="1:13" ht="21" x14ac:dyDescent="0.35">
      <c r="A332" s="18"/>
      <c r="B332" s="17"/>
      <c r="C332" s="16"/>
      <c r="D332" s="15"/>
      <c r="E332" s="14"/>
      <c r="F332" s="13"/>
      <c r="H332" s="12"/>
      <c r="J332" s="11"/>
      <c r="L332" s="10"/>
      <c r="M332" s="10"/>
    </row>
    <row r="333" spans="1:13" ht="21" x14ac:dyDescent="0.35">
      <c r="A333" s="18"/>
      <c r="B333" s="17"/>
      <c r="C333" s="16"/>
      <c r="D333" s="15"/>
      <c r="E333" s="14"/>
      <c r="F333" s="13"/>
      <c r="H333" s="12"/>
      <c r="J333" s="11"/>
      <c r="L333" s="10"/>
      <c r="M333" s="10"/>
    </row>
    <row r="334" spans="1:13" ht="21" x14ac:dyDescent="0.35">
      <c r="A334" s="18"/>
      <c r="B334" s="17"/>
      <c r="C334" s="16"/>
      <c r="D334" s="15"/>
      <c r="E334" s="14"/>
      <c r="F334" s="13"/>
      <c r="H334" s="12"/>
      <c r="J334" s="11"/>
      <c r="L334" s="10"/>
      <c r="M334" s="10"/>
    </row>
    <row r="335" spans="1:13" ht="21" x14ac:dyDescent="0.35">
      <c r="A335" s="18"/>
      <c r="B335" s="17"/>
      <c r="C335" s="16"/>
      <c r="D335" s="15"/>
      <c r="E335" s="14"/>
      <c r="F335" s="13"/>
      <c r="H335" s="12"/>
      <c r="J335" s="11"/>
      <c r="L335" s="10"/>
      <c r="M335" s="10"/>
    </row>
    <row r="336" spans="1:13" ht="21" x14ac:dyDescent="0.35">
      <c r="A336" s="18"/>
      <c r="B336" s="17"/>
      <c r="C336" s="16"/>
      <c r="D336" s="15"/>
      <c r="E336" s="14"/>
      <c r="F336" s="13"/>
      <c r="H336" s="12"/>
      <c r="J336" s="11"/>
      <c r="L336" s="10"/>
      <c r="M336" s="10"/>
    </row>
    <row r="337" spans="1:13" ht="21" x14ac:dyDescent="0.35">
      <c r="A337" s="18"/>
      <c r="B337" s="17"/>
      <c r="C337" s="16"/>
      <c r="D337" s="15"/>
      <c r="E337" s="14"/>
      <c r="F337" s="13"/>
      <c r="H337" s="12"/>
      <c r="J337" s="11"/>
      <c r="L337" s="10"/>
      <c r="M337" s="10"/>
    </row>
    <row r="338" spans="1:13" ht="21" x14ac:dyDescent="0.35">
      <c r="A338" s="18"/>
      <c r="B338" s="17"/>
      <c r="C338" s="16"/>
      <c r="D338" s="15"/>
      <c r="E338" s="14"/>
      <c r="F338" s="13"/>
      <c r="H338" s="12"/>
      <c r="J338" s="11"/>
      <c r="L338" s="10"/>
      <c r="M338" s="10"/>
    </row>
    <row r="339" spans="1:13" ht="21" x14ac:dyDescent="0.35">
      <c r="A339" s="18"/>
      <c r="B339" s="17"/>
      <c r="C339" s="16"/>
      <c r="D339" s="15"/>
      <c r="E339" s="14"/>
      <c r="F339" s="13"/>
      <c r="H339" s="12"/>
      <c r="J339" s="11"/>
      <c r="L339" s="10"/>
      <c r="M339" s="10"/>
    </row>
    <row r="340" spans="1:13" ht="21" x14ac:dyDescent="0.35">
      <c r="A340" s="18"/>
      <c r="B340" s="17"/>
      <c r="C340" s="16"/>
      <c r="D340" s="15"/>
      <c r="E340" s="14"/>
      <c r="F340" s="13"/>
      <c r="H340" s="12"/>
      <c r="J340" s="11"/>
      <c r="L340" s="10"/>
      <c r="M340" s="10"/>
    </row>
    <row r="341" spans="1:13" ht="21" x14ac:dyDescent="0.35">
      <c r="A341" s="18"/>
      <c r="B341" s="17"/>
      <c r="C341" s="16"/>
      <c r="D341" s="15"/>
      <c r="E341" s="14"/>
      <c r="F341" s="13"/>
      <c r="H341" s="12"/>
      <c r="J341" s="11"/>
      <c r="L341" s="10"/>
      <c r="M341" s="10"/>
    </row>
    <row r="342" spans="1:13" ht="21" x14ac:dyDescent="0.35">
      <c r="A342" s="18"/>
      <c r="B342" s="17"/>
      <c r="C342" s="16"/>
      <c r="D342" s="15"/>
      <c r="E342" s="14"/>
      <c r="F342" s="13"/>
      <c r="H342" s="12"/>
      <c r="J342" s="11"/>
      <c r="L342" s="10"/>
      <c r="M342" s="10"/>
    </row>
    <row r="343" spans="1:13" ht="21" x14ac:dyDescent="0.35">
      <c r="A343" s="18"/>
      <c r="B343" s="17"/>
      <c r="C343" s="16"/>
      <c r="D343" s="15"/>
      <c r="E343" s="14"/>
      <c r="F343" s="13"/>
      <c r="H343" s="12"/>
      <c r="J343" s="11"/>
      <c r="L343" s="10"/>
      <c r="M343" s="10"/>
    </row>
    <row r="344" spans="1:13" ht="21" x14ac:dyDescent="0.35">
      <c r="A344" s="18"/>
      <c r="B344" s="17"/>
      <c r="C344" s="16"/>
      <c r="D344" s="15"/>
      <c r="E344" s="14"/>
      <c r="F344" s="13"/>
      <c r="H344" s="12"/>
      <c r="J344" s="11"/>
      <c r="L344" s="10"/>
      <c r="M344" s="10"/>
    </row>
    <row r="345" spans="1:13" ht="21" x14ac:dyDescent="0.35">
      <c r="A345" s="18"/>
      <c r="B345" s="17"/>
      <c r="C345" s="16"/>
      <c r="D345" s="15"/>
      <c r="E345" s="14"/>
      <c r="F345" s="13"/>
      <c r="H345" s="12"/>
      <c r="J345" s="11"/>
      <c r="L345" s="10"/>
      <c r="M345" s="10"/>
    </row>
    <row r="346" spans="1:13" ht="21" x14ac:dyDescent="0.35">
      <c r="A346" s="18"/>
      <c r="B346" s="17"/>
      <c r="C346" s="16"/>
      <c r="D346" s="15"/>
      <c r="E346" s="14"/>
      <c r="F346" s="13"/>
      <c r="H346" s="12"/>
      <c r="J346" s="11"/>
      <c r="L346" s="10"/>
      <c r="M346" s="10"/>
    </row>
    <row r="347" spans="1:13" ht="21" x14ac:dyDescent="0.35">
      <c r="A347" s="18"/>
      <c r="B347" s="17"/>
      <c r="C347" s="16"/>
      <c r="D347" s="15"/>
      <c r="E347" s="14"/>
      <c r="F347" s="13"/>
      <c r="H347" s="12"/>
      <c r="J347" s="11"/>
      <c r="L347" s="10"/>
      <c r="M347" s="10"/>
    </row>
    <row r="348" spans="1:13" ht="21" x14ac:dyDescent="0.35">
      <c r="A348" s="18"/>
      <c r="B348" s="17"/>
      <c r="C348" s="16"/>
      <c r="D348" s="15"/>
      <c r="E348" s="14"/>
      <c r="F348" s="13"/>
      <c r="H348" s="12"/>
      <c r="J348" s="11"/>
      <c r="L348" s="10"/>
      <c r="M348" s="10"/>
    </row>
    <row r="349" spans="1:13" ht="21" x14ac:dyDescent="0.35">
      <c r="A349" s="18"/>
      <c r="B349" s="17"/>
      <c r="C349" s="16"/>
      <c r="D349" s="15"/>
      <c r="E349" s="14"/>
      <c r="F349" s="13"/>
      <c r="H349" s="12"/>
      <c r="J349" s="11"/>
      <c r="L349" s="10"/>
      <c r="M349" s="10"/>
    </row>
    <row r="350" spans="1:13" ht="21" x14ac:dyDescent="0.35">
      <c r="A350" s="18"/>
      <c r="B350" s="17"/>
      <c r="C350" s="16"/>
      <c r="D350" s="15"/>
      <c r="E350" s="14"/>
      <c r="F350" s="13"/>
      <c r="H350" s="12"/>
      <c r="J350" s="11"/>
      <c r="L350" s="10"/>
      <c r="M350" s="10"/>
    </row>
    <row r="351" spans="1:13" ht="21" x14ac:dyDescent="0.35">
      <c r="A351" s="18"/>
      <c r="B351" s="17"/>
      <c r="C351" s="16"/>
      <c r="D351" s="15"/>
      <c r="E351" s="14"/>
      <c r="F351" s="13"/>
      <c r="H351" s="12"/>
      <c r="J351" s="11"/>
      <c r="L351" s="10"/>
      <c r="M351" s="10"/>
    </row>
    <row r="352" spans="1:13" ht="21" x14ac:dyDescent="0.35">
      <c r="A352" s="18"/>
      <c r="B352" s="17"/>
      <c r="C352" s="16"/>
      <c r="D352" s="15"/>
      <c r="E352" s="14"/>
      <c r="F352" s="13"/>
      <c r="H352" s="12"/>
      <c r="J352" s="11"/>
      <c r="L352" s="10"/>
      <c r="M352" s="10"/>
    </row>
    <row r="353" spans="1:13" ht="21" x14ac:dyDescent="0.35">
      <c r="A353" s="18"/>
      <c r="B353" s="17"/>
      <c r="C353" s="16"/>
      <c r="D353" s="15"/>
      <c r="E353" s="14"/>
      <c r="F353" s="13"/>
      <c r="H353" s="12"/>
      <c r="J353" s="11"/>
      <c r="L353" s="10"/>
      <c r="M353" s="10"/>
    </row>
    <row r="354" spans="1:13" ht="21" x14ac:dyDescent="0.35">
      <c r="A354" s="18"/>
      <c r="B354" s="17"/>
      <c r="C354" s="16"/>
      <c r="D354" s="15"/>
      <c r="E354" s="14"/>
      <c r="F354" s="13"/>
      <c r="H354" s="12"/>
      <c r="J354" s="11"/>
      <c r="L354" s="10"/>
      <c r="M354" s="10"/>
    </row>
    <row r="355" spans="1:13" ht="21" x14ac:dyDescent="0.35">
      <c r="A355" s="18"/>
      <c r="B355" s="17"/>
      <c r="C355" s="16"/>
      <c r="D355" s="15"/>
      <c r="E355" s="14"/>
      <c r="F355" s="13"/>
      <c r="H355" s="12"/>
      <c r="J355" s="11"/>
      <c r="L355" s="10"/>
      <c r="M355" s="10"/>
    </row>
    <row r="356" spans="1:13" ht="21" x14ac:dyDescent="0.35">
      <c r="A356" s="18"/>
      <c r="B356" s="17"/>
      <c r="C356" s="16"/>
      <c r="D356" s="15"/>
      <c r="E356" s="14"/>
      <c r="F356" s="13"/>
      <c r="H356" s="12"/>
      <c r="J356" s="11"/>
      <c r="L356" s="10"/>
      <c r="M356" s="10"/>
    </row>
    <row r="357" spans="1:13" ht="21" x14ac:dyDescent="0.35">
      <c r="A357" s="18"/>
      <c r="B357" s="17"/>
      <c r="C357" s="16"/>
      <c r="D357" s="15"/>
      <c r="E357" s="14"/>
      <c r="F357" s="13"/>
      <c r="H357" s="12"/>
      <c r="J357" s="11"/>
      <c r="L357" s="10"/>
      <c r="M357" s="10"/>
    </row>
    <row r="358" spans="1:13" ht="21" x14ac:dyDescent="0.35">
      <c r="A358" s="18"/>
      <c r="B358" s="17"/>
      <c r="C358" s="16"/>
      <c r="D358" s="15"/>
      <c r="E358" s="14"/>
      <c r="F358" s="13"/>
      <c r="H358" s="12"/>
      <c r="J358" s="11"/>
      <c r="L358" s="10"/>
      <c r="M358" s="10"/>
    </row>
    <row r="359" spans="1:13" ht="21" x14ac:dyDescent="0.35">
      <c r="A359" s="18"/>
      <c r="B359" s="17"/>
      <c r="C359" s="16"/>
      <c r="D359" s="15"/>
      <c r="E359" s="14"/>
      <c r="F359" s="13"/>
      <c r="H359" s="12"/>
      <c r="J359" s="11"/>
      <c r="L359" s="10"/>
      <c r="M359" s="10"/>
    </row>
    <row r="360" spans="1:13" ht="21" x14ac:dyDescent="0.35">
      <c r="A360" s="18"/>
      <c r="B360" s="17"/>
      <c r="C360" s="16"/>
      <c r="D360" s="15"/>
      <c r="E360" s="14"/>
      <c r="F360" s="13"/>
      <c r="H360" s="12"/>
      <c r="J360" s="11"/>
      <c r="L360" s="10"/>
      <c r="M360" s="10"/>
    </row>
    <row r="361" spans="1:13" ht="21" x14ac:dyDescent="0.35">
      <c r="A361" s="18"/>
      <c r="B361" s="17"/>
      <c r="C361" s="16"/>
      <c r="D361" s="15"/>
      <c r="E361" s="14"/>
      <c r="F361" s="13"/>
      <c r="H361" s="12"/>
      <c r="J361" s="11"/>
      <c r="L361" s="10"/>
      <c r="M361" s="10"/>
    </row>
    <row r="362" spans="1:13" ht="21" x14ac:dyDescent="0.35">
      <c r="A362" s="18"/>
      <c r="B362" s="17"/>
      <c r="C362" s="16"/>
      <c r="D362" s="15"/>
      <c r="E362" s="14"/>
      <c r="F362" s="13"/>
      <c r="H362" s="12"/>
      <c r="J362" s="11"/>
      <c r="L362" s="10"/>
      <c r="M362" s="10"/>
    </row>
    <row r="363" spans="1:13" ht="21" x14ac:dyDescent="0.35">
      <c r="A363" s="18"/>
      <c r="B363" s="17"/>
      <c r="C363" s="16"/>
      <c r="D363" s="15"/>
      <c r="E363" s="14"/>
      <c r="F363" s="13"/>
      <c r="H363" s="12"/>
      <c r="J363" s="11"/>
      <c r="L363" s="10"/>
      <c r="M363" s="10"/>
    </row>
    <row r="364" spans="1:13" ht="21" x14ac:dyDescent="0.35">
      <c r="A364" s="18"/>
      <c r="B364" s="17"/>
      <c r="C364" s="16"/>
      <c r="D364" s="15"/>
      <c r="E364" s="14"/>
      <c r="F364" s="13"/>
      <c r="H364" s="12"/>
      <c r="J364" s="11"/>
      <c r="L364" s="10"/>
      <c r="M364" s="10"/>
    </row>
    <row r="365" spans="1:13" ht="21" x14ac:dyDescent="0.35">
      <c r="A365" s="18"/>
      <c r="B365" s="17"/>
      <c r="C365" s="16"/>
      <c r="D365" s="15"/>
      <c r="E365" s="14"/>
      <c r="F365" s="13"/>
      <c r="H365" s="12"/>
      <c r="J365" s="11"/>
      <c r="L365" s="10"/>
      <c r="M365" s="10"/>
    </row>
    <row r="366" spans="1:13" ht="21" x14ac:dyDescent="0.35">
      <c r="A366" s="18"/>
      <c r="B366" s="17"/>
      <c r="C366" s="16"/>
      <c r="D366" s="15"/>
      <c r="E366" s="14"/>
      <c r="F366" s="13"/>
      <c r="H366" s="12"/>
      <c r="J366" s="11"/>
      <c r="L366" s="10"/>
      <c r="M366" s="10"/>
    </row>
    <row r="367" spans="1:13" ht="21" x14ac:dyDescent="0.35">
      <c r="A367" s="18"/>
      <c r="B367" s="17"/>
      <c r="C367" s="16"/>
      <c r="D367" s="15"/>
      <c r="E367" s="14"/>
      <c r="F367" s="13"/>
      <c r="H367" s="12"/>
      <c r="J367" s="11"/>
      <c r="L367" s="10"/>
      <c r="M367" s="10"/>
    </row>
    <row r="368" spans="1:13" ht="21" x14ac:dyDescent="0.35">
      <c r="A368" s="18"/>
      <c r="B368" s="17"/>
      <c r="C368" s="16"/>
      <c r="D368" s="15"/>
      <c r="E368" s="14"/>
      <c r="F368" s="13"/>
      <c r="H368" s="12"/>
      <c r="J368" s="11"/>
      <c r="L368" s="10"/>
      <c r="M368" s="10"/>
    </row>
    <row r="369" spans="1:13" ht="21" x14ac:dyDescent="0.35">
      <c r="A369" s="18"/>
      <c r="B369" s="17"/>
      <c r="C369" s="16"/>
      <c r="D369" s="15"/>
      <c r="E369" s="14"/>
      <c r="F369" s="13"/>
      <c r="H369" s="12"/>
      <c r="J369" s="11"/>
      <c r="L369" s="10"/>
      <c r="M369" s="10"/>
    </row>
    <row r="370" spans="1:13" ht="21" x14ac:dyDescent="0.35">
      <c r="A370" s="18"/>
      <c r="B370" s="17"/>
      <c r="C370" s="16"/>
      <c r="D370" s="15"/>
      <c r="E370" s="14"/>
      <c r="F370" s="13"/>
      <c r="H370" s="12"/>
      <c r="J370" s="11"/>
      <c r="L370" s="10"/>
      <c r="M370" s="10"/>
    </row>
    <row r="371" spans="1:13" ht="21" x14ac:dyDescent="0.35">
      <c r="A371" s="18"/>
      <c r="B371" s="17"/>
      <c r="C371" s="16"/>
      <c r="D371" s="15"/>
      <c r="E371" s="14"/>
      <c r="F371" s="13"/>
      <c r="H371" s="12"/>
      <c r="J371" s="11"/>
      <c r="L371" s="10"/>
      <c r="M371" s="10"/>
    </row>
    <row r="372" spans="1:13" ht="21" x14ac:dyDescent="0.35">
      <c r="A372" s="18"/>
      <c r="B372" s="17"/>
      <c r="C372" s="16"/>
      <c r="D372" s="15"/>
      <c r="E372" s="14"/>
      <c r="F372" s="13"/>
      <c r="H372" s="12"/>
      <c r="J372" s="11"/>
      <c r="L372" s="10"/>
      <c r="M372" s="10"/>
    </row>
    <row r="373" spans="1:13" ht="21" x14ac:dyDescent="0.35">
      <c r="A373" s="18"/>
      <c r="B373" s="17"/>
      <c r="C373" s="16"/>
      <c r="D373" s="15"/>
      <c r="E373" s="14"/>
      <c r="F373" s="13"/>
      <c r="H373" s="12"/>
      <c r="J373" s="11"/>
      <c r="L373" s="10"/>
      <c r="M373" s="10"/>
    </row>
    <row r="374" spans="1:13" ht="21" x14ac:dyDescent="0.35">
      <c r="A374" s="18"/>
      <c r="B374" s="17"/>
      <c r="C374" s="16"/>
      <c r="D374" s="15"/>
      <c r="E374" s="14"/>
      <c r="F374" s="13"/>
      <c r="H374" s="12"/>
      <c r="J374" s="11"/>
      <c r="L374" s="10"/>
      <c r="M374" s="10"/>
    </row>
    <row r="375" spans="1:13" ht="21" x14ac:dyDescent="0.35">
      <c r="A375" s="18"/>
      <c r="B375" s="17"/>
      <c r="C375" s="16"/>
      <c r="D375" s="15"/>
      <c r="E375" s="14"/>
      <c r="F375" s="13"/>
      <c r="H375" s="12"/>
      <c r="J375" s="11"/>
      <c r="L375" s="10"/>
      <c r="M375" s="10"/>
    </row>
    <row r="376" spans="1:13" ht="21" x14ac:dyDescent="0.35">
      <c r="A376" s="18"/>
      <c r="B376" s="17"/>
      <c r="C376" s="16"/>
      <c r="D376" s="15"/>
      <c r="E376" s="14"/>
      <c r="F376" s="13"/>
      <c r="H376" s="12"/>
      <c r="J376" s="11"/>
      <c r="L376" s="10"/>
      <c r="M376" s="10"/>
    </row>
    <row r="377" spans="1:13" ht="21" x14ac:dyDescent="0.35">
      <c r="A377" s="18"/>
      <c r="B377" s="17"/>
      <c r="C377" s="16"/>
      <c r="D377" s="15"/>
      <c r="E377" s="14"/>
      <c r="F377" s="13"/>
      <c r="H377" s="12"/>
      <c r="J377" s="11"/>
      <c r="L377" s="10"/>
      <c r="M377" s="10"/>
    </row>
    <row r="378" spans="1:13" ht="21" x14ac:dyDescent="0.35">
      <c r="A378" s="18"/>
      <c r="B378" s="17"/>
      <c r="C378" s="16"/>
      <c r="D378" s="15"/>
      <c r="E378" s="14"/>
      <c r="F378" s="13"/>
      <c r="H378" s="12"/>
      <c r="J378" s="11"/>
      <c r="L378" s="10"/>
      <c r="M378" s="10"/>
    </row>
    <row r="379" spans="1:13" ht="21" x14ac:dyDescent="0.35">
      <c r="A379" s="18"/>
      <c r="B379" s="17"/>
      <c r="C379" s="16"/>
      <c r="D379" s="15"/>
      <c r="E379" s="14"/>
      <c r="F379" s="13"/>
      <c r="H379" s="12"/>
      <c r="J379" s="11"/>
      <c r="L379" s="10"/>
      <c r="M379" s="10"/>
    </row>
    <row r="380" spans="1:13" ht="21" x14ac:dyDescent="0.35">
      <c r="A380" s="18"/>
      <c r="B380" s="17"/>
      <c r="C380" s="16"/>
      <c r="D380" s="15"/>
      <c r="E380" s="14"/>
      <c r="F380" s="13"/>
      <c r="H380" s="12"/>
      <c r="J380" s="11"/>
      <c r="L380" s="10"/>
      <c r="M380" s="10"/>
    </row>
    <row r="381" spans="1:13" ht="21" x14ac:dyDescent="0.35">
      <c r="A381" s="18"/>
      <c r="B381" s="17"/>
      <c r="C381" s="16"/>
      <c r="D381" s="15"/>
      <c r="E381" s="14"/>
      <c r="F381" s="13"/>
      <c r="H381" s="12"/>
      <c r="J381" s="11"/>
      <c r="L381" s="10"/>
      <c r="M381" s="10"/>
    </row>
    <row r="382" spans="1:13" ht="21" x14ac:dyDescent="0.35">
      <c r="A382" s="18"/>
      <c r="B382" s="17"/>
      <c r="C382" s="16"/>
      <c r="D382" s="15"/>
      <c r="E382" s="14"/>
      <c r="F382" s="13"/>
      <c r="H382" s="12"/>
      <c r="J382" s="11"/>
      <c r="L382" s="10"/>
      <c r="M382" s="10"/>
    </row>
    <row r="383" spans="1:13" ht="21" x14ac:dyDescent="0.35">
      <c r="A383" s="18"/>
      <c r="B383" s="17"/>
      <c r="C383" s="16"/>
      <c r="D383" s="15"/>
      <c r="E383" s="14"/>
      <c r="F383" s="13"/>
      <c r="H383" s="12"/>
      <c r="J383" s="11"/>
      <c r="L383" s="10"/>
      <c r="M383" s="10"/>
    </row>
    <row r="384" spans="1:13" ht="21" x14ac:dyDescent="0.35">
      <c r="A384" s="18"/>
      <c r="B384" s="17"/>
      <c r="C384" s="16"/>
      <c r="D384" s="15"/>
      <c r="E384" s="14"/>
      <c r="F384" s="13"/>
      <c r="H384" s="12"/>
      <c r="J384" s="11"/>
      <c r="L384" s="10"/>
      <c r="M384" s="10"/>
    </row>
    <row r="385" spans="1:13" ht="21" x14ac:dyDescent="0.35">
      <c r="A385" s="18"/>
      <c r="B385" s="17"/>
      <c r="C385" s="16"/>
      <c r="D385" s="15"/>
      <c r="E385" s="14"/>
      <c r="F385" s="13"/>
      <c r="H385" s="12"/>
      <c r="J385" s="11"/>
      <c r="L385" s="10"/>
      <c r="M385" s="10"/>
    </row>
    <row r="386" spans="1:13" ht="21" x14ac:dyDescent="0.35">
      <c r="A386" s="18"/>
      <c r="B386" s="17"/>
      <c r="C386" s="16"/>
      <c r="D386" s="15"/>
      <c r="E386" s="14"/>
      <c r="F386" s="13"/>
      <c r="H386" s="12"/>
      <c r="J386" s="11"/>
      <c r="L386" s="10"/>
      <c r="M386" s="10"/>
    </row>
    <row r="387" spans="1:13" ht="21" x14ac:dyDescent="0.35">
      <c r="A387" s="18"/>
      <c r="B387" s="17"/>
      <c r="C387" s="16"/>
      <c r="D387" s="15"/>
      <c r="E387" s="14"/>
      <c r="F387" s="13"/>
      <c r="H387" s="12"/>
      <c r="J387" s="11"/>
      <c r="L387" s="10"/>
      <c r="M387" s="10"/>
    </row>
    <row r="388" spans="1:13" ht="21" x14ac:dyDescent="0.35">
      <c r="A388" s="18"/>
      <c r="B388" s="17"/>
      <c r="C388" s="16"/>
      <c r="D388" s="15"/>
      <c r="E388" s="14"/>
      <c r="F388" s="13"/>
      <c r="H388" s="12"/>
      <c r="J388" s="11"/>
      <c r="L388" s="10"/>
      <c r="M388" s="10"/>
    </row>
    <row r="389" spans="1:13" ht="21" x14ac:dyDescent="0.35">
      <c r="A389" s="18"/>
      <c r="B389" s="17"/>
      <c r="C389" s="16"/>
      <c r="D389" s="15"/>
      <c r="E389" s="14"/>
      <c r="F389" s="13"/>
      <c r="H389" s="12"/>
      <c r="J389" s="11"/>
      <c r="L389" s="10"/>
      <c r="M389" s="10"/>
    </row>
    <row r="390" spans="1:13" ht="21" x14ac:dyDescent="0.35">
      <c r="A390" s="18"/>
      <c r="B390" s="17"/>
      <c r="C390" s="16"/>
      <c r="D390" s="15"/>
      <c r="E390" s="14"/>
      <c r="F390" s="13"/>
      <c r="H390" s="12"/>
      <c r="J390" s="11"/>
      <c r="L390" s="10"/>
      <c r="M390" s="10"/>
    </row>
    <row r="391" spans="1:13" ht="21" x14ac:dyDescent="0.35">
      <c r="A391" s="18"/>
      <c r="B391" s="17"/>
      <c r="C391" s="16"/>
      <c r="D391" s="15"/>
      <c r="E391" s="14"/>
      <c r="F391" s="13"/>
      <c r="H391" s="12"/>
      <c r="J391" s="11"/>
      <c r="L391" s="10"/>
      <c r="M391" s="10"/>
    </row>
    <row r="392" spans="1:13" ht="21" x14ac:dyDescent="0.35">
      <c r="A392" s="18"/>
      <c r="B392" s="17"/>
      <c r="C392" s="16"/>
      <c r="D392" s="15"/>
      <c r="E392" s="14"/>
      <c r="F392" s="13"/>
      <c r="H392" s="12"/>
      <c r="J392" s="11"/>
      <c r="L392" s="10"/>
      <c r="M392" s="10"/>
    </row>
    <row r="393" spans="1:13" ht="21" x14ac:dyDescent="0.35">
      <c r="A393" s="18"/>
      <c r="B393" s="17"/>
      <c r="C393" s="16"/>
      <c r="D393" s="15"/>
      <c r="E393" s="14"/>
      <c r="F393" s="13"/>
      <c r="H393" s="12"/>
      <c r="J393" s="11"/>
      <c r="L393" s="10"/>
      <c r="M393" s="10"/>
    </row>
    <row r="394" spans="1:13" ht="21" x14ac:dyDescent="0.35">
      <c r="A394" s="18"/>
      <c r="B394" s="17"/>
      <c r="C394" s="16"/>
      <c r="D394" s="15"/>
      <c r="E394" s="14"/>
      <c r="F394" s="13"/>
      <c r="H394" s="12"/>
      <c r="J394" s="11"/>
      <c r="L394" s="10"/>
      <c r="M394" s="10"/>
    </row>
    <row r="395" spans="1:13" ht="21" x14ac:dyDescent="0.35">
      <c r="A395" s="18"/>
      <c r="B395" s="17"/>
      <c r="C395" s="16"/>
      <c r="D395" s="15"/>
      <c r="E395" s="14"/>
      <c r="F395" s="13"/>
      <c r="H395" s="12"/>
      <c r="J395" s="11"/>
      <c r="L395" s="10"/>
      <c r="M395" s="10"/>
    </row>
    <row r="396" spans="1:13" ht="21" x14ac:dyDescent="0.35">
      <c r="A396" s="18"/>
      <c r="B396" s="17"/>
      <c r="C396" s="16"/>
      <c r="D396" s="15"/>
      <c r="E396" s="14"/>
      <c r="F396" s="13"/>
      <c r="H396" s="12"/>
      <c r="J396" s="11"/>
      <c r="L396" s="10"/>
      <c r="M396" s="10"/>
    </row>
    <row r="397" spans="1:13" ht="21" x14ac:dyDescent="0.35">
      <c r="A397" s="18"/>
      <c r="B397" s="17"/>
      <c r="C397" s="16"/>
      <c r="D397" s="15"/>
      <c r="E397" s="14"/>
      <c r="F397" s="13"/>
      <c r="H397" s="12"/>
      <c r="J397" s="11"/>
      <c r="L397" s="10"/>
      <c r="M397" s="10"/>
    </row>
    <row r="398" spans="1:13" ht="21" x14ac:dyDescent="0.35">
      <c r="A398" s="18"/>
      <c r="B398" s="17"/>
      <c r="C398" s="16"/>
      <c r="D398" s="15"/>
      <c r="E398" s="14"/>
      <c r="F398" s="13"/>
      <c r="H398" s="12"/>
      <c r="J398" s="11"/>
      <c r="L398" s="10"/>
      <c r="M398" s="10"/>
    </row>
    <row r="399" spans="1:13" ht="21" x14ac:dyDescent="0.35">
      <c r="A399" s="18"/>
      <c r="B399" s="17"/>
      <c r="C399" s="16"/>
      <c r="D399" s="15"/>
      <c r="E399" s="14"/>
      <c r="F399" s="13"/>
      <c r="H399" s="12"/>
      <c r="J399" s="11"/>
      <c r="L399" s="10"/>
      <c r="M399" s="10"/>
    </row>
    <row r="400" spans="1:13" ht="21" x14ac:dyDescent="0.35">
      <c r="A400" s="18"/>
      <c r="B400" s="17"/>
      <c r="C400" s="16"/>
      <c r="D400" s="15"/>
      <c r="E400" s="14"/>
      <c r="F400" s="13"/>
      <c r="H400" s="12"/>
      <c r="J400" s="11"/>
      <c r="L400" s="10"/>
      <c r="M400" s="10"/>
    </row>
    <row r="401" spans="1:13" ht="21" x14ac:dyDescent="0.35">
      <c r="A401" s="18"/>
      <c r="B401" s="17"/>
      <c r="C401" s="16"/>
      <c r="D401" s="15"/>
      <c r="E401" s="14"/>
      <c r="F401" s="13"/>
      <c r="H401" s="12"/>
      <c r="J401" s="11"/>
      <c r="L401" s="10"/>
      <c r="M401" s="10"/>
    </row>
    <row r="402" spans="1:13" ht="21" x14ac:dyDescent="0.35">
      <c r="A402" s="18"/>
      <c r="B402" s="17"/>
      <c r="C402" s="16"/>
      <c r="D402" s="15"/>
      <c r="E402" s="14"/>
      <c r="F402" s="13"/>
      <c r="H402" s="12"/>
      <c r="J402" s="11"/>
      <c r="L402" s="10"/>
      <c r="M402" s="10"/>
    </row>
    <row r="403" spans="1:13" ht="21" x14ac:dyDescent="0.35">
      <c r="A403" s="18"/>
      <c r="B403" s="17"/>
      <c r="C403" s="16"/>
      <c r="D403" s="15"/>
      <c r="E403" s="14"/>
      <c r="F403" s="13"/>
      <c r="H403" s="12"/>
      <c r="J403" s="11"/>
      <c r="L403" s="10"/>
      <c r="M403" s="10"/>
    </row>
    <row r="404" spans="1:13" ht="21" x14ac:dyDescent="0.35">
      <c r="A404" s="18"/>
      <c r="B404" s="17"/>
      <c r="C404" s="16"/>
      <c r="D404" s="15"/>
      <c r="E404" s="14"/>
      <c r="F404" s="13"/>
      <c r="H404" s="12"/>
      <c r="J404" s="11"/>
      <c r="L404" s="10"/>
      <c r="M404" s="10"/>
    </row>
    <row r="405" spans="1:13" ht="21" x14ac:dyDescent="0.35">
      <c r="A405" s="18"/>
      <c r="B405" s="17"/>
      <c r="C405" s="16"/>
      <c r="D405" s="15"/>
      <c r="E405" s="14"/>
      <c r="F405" s="13"/>
      <c r="H405" s="12"/>
      <c r="J405" s="11"/>
      <c r="L405" s="10"/>
      <c r="M405" s="10"/>
    </row>
    <row r="406" spans="1:13" ht="21" x14ac:dyDescent="0.35">
      <c r="A406" s="18"/>
      <c r="B406" s="17"/>
      <c r="C406" s="16"/>
      <c r="D406" s="15"/>
      <c r="E406" s="14"/>
      <c r="F406" s="13"/>
      <c r="H406" s="12"/>
      <c r="J406" s="11"/>
      <c r="L406" s="10"/>
      <c r="M406" s="10"/>
    </row>
    <row r="407" spans="1:13" ht="21" x14ac:dyDescent="0.35">
      <c r="A407" s="18"/>
      <c r="B407" s="17"/>
      <c r="C407" s="16"/>
      <c r="D407" s="15"/>
      <c r="E407" s="14"/>
      <c r="F407" s="13"/>
      <c r="H407" s="12"/>
      <c r="J407" s="11"/>
      <c r="L407" s="10"/>
      <c r="M407" s="10"/>
    </row>
    <row r="408" spans="1:13" ht="21" x14ac:dyDescent="0.35">
      <c r="A408" s="18"/>
      <c r="B408" s="17"/>
      <c r="C408" s="16"/>
      <c r="D408" s="15"/>
      <c r="E408" s="14"/>
      <c r="F408" s="13"/>
      <c r="H408" s="12"/>
      <c r="J408" s="11"/>
      <c r="L408" s="10"/>
      <c r="M408" s="10"/>
    </row>
    <row r="409" spans="1:13" ht="21" x14ac:dyDescent="0.35">
      <c r="A409" s="18"/>
      <c r="B409" s="17"/>
      <c r="C409" s="16"/>
      <c r="D409" s="15"/>
      <c r="E409" s="14"/>
      <c r="F409" s="13"/>
      <c r="H409" s="12"/>
      <c r="J409" s="11"/>
      <c r="L409" s="10"/>
      <c r="M409" s="10"/>
    </row>
    <row r="410" spans="1:13" ht="21" x14ac:dyDescent="0.35">
      <c r="A410" s="18"/>
      <c r="B410" s="17"/>
      <c r="C410" s="16"/>
      <c r="D410" s="15"/>
      <c r="E410" s="14"/>
      <c r="F410" s="13"/>
      <c r="H410" s="12"/>
      <c r="J410" s="11"/>
      <c r="L410" s="10"/>
      <c r="M410" s="10"/>
    </row>
    <row r="411" spans="1:13" ht="21" x14ac:dyDescent="0.35">
      <c r="A411" s="18"/>
      <c r="B411" s="17"/>
      <c r="C411" s="16"/>
      <c r="D411" s="15"/>
      <c r="E411" s="14"/>
      <c r="F411" s="13"/>
      <c r="H411" s="12"/>
      <c r="J411" s="11"/>
      <c r="L411" s="10"/>
      <c r="M411" s="10"/>
    </row>
    <row r="412" spans="1:13" ht="21" x14ac:dyDescent="0.35">
      <c r="A412" s="18"/>
      <c r="B412" s="17"/>
      <c r="C412" s="16"/>
      <c r="D412" s="15"/>
      <c r="E412" s="14"/>
      <c r="F412" s="13"/>
      <c r="H412" s="12"/>
      <c r="J412" s="11"/>
      <c r="L412" s="10"/>
      <c r="M412" s="10"/>
    </row>
    <row r="413" spans="1:13" ht="21" x14ac:dyDescent="0.35">
      <c r="A413" s="18"/>
      <c r="B413" s="17"/>
      <c r="C413" s="16"/>
      <c r="D413" s="15"/>
      <c r="E413" s="14"/>
      <c r="F413" s="13"/>
      <c r="H413" s="12"/>
      <c r="J413" s="11"/>
      <c r="L413" s="10"/>
      <c r="M413" s="10"/>
    </row>
    <row r="414" spans="1:13" ht="21" x14ac:dyDescent="0.35">
      <c r="A414" s="18"/>
      <c r="B414" s="17"/>
      <c r="C414" s="16"/>
      <c r="D414" s="15"/>
      <c r="E414" s="14"/>
      <c r="F414" s="13"/>
      <c r="H414" s="12"/>
      <c r="J414" s="11"/>
      <c r="L414" s="10"/>
      <c r="M414" s="10"/>
    </row>
    <row r="415" spans="1:13" ht="21" x14ac:dyDescent="0.35">
      <c r="A415" s="18"/>
      <c r="B415" s="17"/>
      <c r="C415" s="16"/>
      <c r="D415" s="15"/>
      <c r="E415" s="14"/>
      <c r="F415" s="13"/>
      <c r="H415" s="12"/>
      <c r="J415" s="11"/>
      <c r="L415" s="10"/>
      <c r="M415" s="10"/>
    </row>
    <row r="416" spans="1:13" ht="21" x14ac:dyDescent="0.35">
      <c r="A416" s="18"/>
      <c r="B416" s="17"/>
      <c r="C416" s="16"/>
      <c r="D416" s="15"/>
      <c r="E416" s="14"/>
      <c r="F416" s="13"/>
      <c r="H416" s="12"/>
      <c r="J416" s="11"/>
      <c r="L416" s="10"/>
      <c r="M416" s="10"/>
    </row>
    <row r="417" spans="1:13" ht="21" x14ac:dyDescent="0.35">
      <c r="A417" s="18"/>
      <c r="B417" s="17"/>
      <c r="C417" s="16"/>
      <c r="D417" s="15"/>
      <c r="E417" s="14"/>
      <c r="F417" s="13"/>
      <c r="H417" s="12"/>
      <c r="J417" s="11"/>
      <c r="L417" s="10"/>
      <c r="M417" s="10"/>
    </row>
    <row r="418" spans="1:13" ht="21" x14ac:dyDescent="0.35">
      <c r="A418" s="18"/>
      <c r="B418" s="17"/>
      <c r="C418" s="16"/>
      <c r="D418" s="15"/>
      <c r="E418" s="14"/>
      <c r="F418" s="13"/>
      <c r="H418" s="12"/>
      <c r="J418" s="11"/>
      <c r="L418" s="10"/>
      <c r="M418" s="10"/>
    </row>
    <row r="419" spans="1:13" ht="21" x14ac:dyDescent="0.35">
      <c r="A419" s="18"/>
      <c r="B419" s="17"/>
      <c r="C419" s="16"/>
      <c r="D419" s="15"/>
      <c r="E419" s="14"/>
      <c r="F419" s="13"/>
      <c r="H419" s="12"/>
      <c r="J419" s="11"/>
      <c r="L419" s="10"/>
      <c r="M419" s="10"/>
    </row>
    <row r="420" spans="1:13" ht="21" x14ac:dyDescent="0.35">
      <c r="A420" s="18"/>
      <c r="B420" s="17"/>
      <c r="C420" s="16"/>
      <c r="D420" s="15"/>
      <c r="E420" s="14"/>
      <c r="F420" s="13"/>
      <c r="H420" s="12"/>
      <c r="J420" s="11"/>
      <c r="L420" s="10"/>
      <c r="M420" s="10"/>
    </row>
    <row r="421" spans="1:13" ht="21" x14ac:dyDescent="0.35">
      <c r="A421" s="18"/>
      <c r="B421" s="17"/>
      <c r="C421" s="16"/>
      <c r="D421" s="15"/>
      <c r="E421" s="14"/>
      <c r="F421" s="13"/>
      <c r="H421" s="12"/>
      <c r="J421" s="11"/>
      <c r="L421" s="10"/>
      <c r="M421" s="10"/>
    </row>
    <row r="422" spans="1:13" ht="21" x14ac:dyDescent="0.35">
      <c r="A422" s="18"/>
      <c r="B422" s="17"/>
      <c r="C422" s="16"/>
      <c r="D422" s="15"/>
      <c r="E422" s="14"/>
      <c r="F422" s="13"/>
      <c r="H422" s="12"/>
      <c r="J422" s="11"/>
      <c r="L422" s="10"/>
      <c r="M422" s="10"/>
    </row>
    <row r="423" spans="1:13" ht="21" x14ac:dyDescent="0.35">
      <c r="A423" s="18"/>
      <c r="B423" s="17"/>
      <c r="C423" s="16"/>
      <c r="D423" s="15"/>
      <c r="E423" s="14"/>
      <c r="F423" s="13"/>
      <c r="H423" s="12"/>
      <c r="J423" s="11"/>
      <c r="L423" s="10"/>
      <c r="M423" s="10"/>
    </row>
    <row r="424" spans="1:13" ht="21" x14ac:dyDescent="0.35">
      <c r="A424" s="18"/>
      <c r="B424" s="17"/>
      <c r="C424" s="16"/>
      <c r="D424" s="15"/>
      <c r="E424" s="14"/>
      <c r="F424" s="13"/>
      <c r="H424" s="12"/>
      <c r="J424" s="11"/>
      <c r="L424" s="10"/>
      <c r="M424" s="10"/>
    </row>
    <row r="425" spans="1:13" ht="21" x14ac:dyDescent="0.35">
      <c r="A425" s="18"/>
      <c r="B425" s="17"/>
      <c r="C425" s="16"/>
      <c r="D425" s="15"/>
      <c r="E425" s="14"/>
      <c r="F425" s="13"/>
      <c r="H425" s="12"/>
      <c r="J425" s="11"/>
      <c r="L425" s="10"/>
      <c r="M425" s="10"/>
    </row>
    <row r="426" spans="1:13" ht="21" x14ac:dyDescent="0.35">
      <c r="A426" s="18"/>
      <c r="B426" s="17"/>
      <c r="C426" s="16"/>
      <c r="D426" s="15"/>
      <c r="E426" s="14"/>
      <c r="F426" s="13"/>
      <c r="H426" s="12"/>
      <c r="J426" s="11"/>
      <c r="L426" s="10"/>
      <c r="M426" s="10"/>
    </row>
    <row r="427" spans="1:13" ht="21" x14ac:dyDescent="0.35">
      <c r="A427" s="18"/>
      <c r="B427" s="17"/>
      <c r="C427" s="16"/>
      <c r="D427" s="15"/>
      <c r="E427" s="14"/>
      <c r="F427" s="13"/>
      <c r="H427" s="12"/>
      <c r="J427" s="11"/>
      <c r="L427" s="10"/>
      <c r="M427" s="10"/>
    </row>
    <row r="428" spans="1:13" ht="21" x14ac:dyDescent="0.35">
      <c r="A428" s="18"/>
      <c r="B428" s="17"/>
      <c r="C428" s="16"/>
      <c r="D428" s="15"/>
      <c r="E428" s="14"/>
      <c r="F428" s="13"/>
      <c r="H428" s="12"/>
      <c r="J428" s="11"/>
      <c r="L428" s="10"/>
      <c r="M428" s="10"/>
    </row>
    <row r="429" spans="1:13" ht="21" x14ac:dyDescent="0.35">
      <c r="A429" s="18"/>
      <c r="B429" s="17"/>
      <c r="C429" s="16"/>
      <c r="D429" s="15"/>
      <c r="E429" s="14"/>
      <c r="F429" s="13"/>
      <c r="H429" s="12"/>
      <c r="J429" s="11"/>
      <c r="L429" s="10"/>
      <c r="M429" s="10"/>
    </row>
    <row r="430" spans="1:13" ht="21" x14ac:dyDescent="0.35">
      <c r="A430" s="18"/>
      <c r="B430" s="17"/>
      <c r="C430" s="16"/>
      <c r="D430" s="15"/>
      <c r="E430" s="14"/>
      <c r="F430" s="13"/>
      <c r="H430" s="12"/>
      <c r="J430" s="11"/>
      <c r="L430" s="10"/>
      <c r="M430" s="10"/>
    </row>
    <row r="431" spans="1:13" ht="21" x14ac:dyDescent="0.35">
      <c r="A431" s="18"/>
      <c r="B431" s="17"/>
      <c r="C431" s="16"/>
      <c r="D431" s="15"/>
      <c r="E431" s="14"/>
      <c r="F431" s="13"/>
      <c r="H431" s="12"/>
      <c r="J431" s="11"/>
      <c r="L431" s="10"/>
      <c r="M431" s="10"/>
    </row>
    <row r="432" spans="1:13" ht="21" x14ac:dyDescent="0.35">
      <c r="A432" s="18"/>
      <c r="B432" s="17"/>
      <c r="C432" s="16"/>
      <c r="D432" s="15"/>
      <c r="E432" s="14"/>
      <c r="F432" s="13"/>
      <c r="H432" s="12"/>
      <c r="J432" s="11"/>
      <c r="L432" s="10"/>
      <c r="M432" s="10"/>
    </row>
    <row r="433" spans="1:13" ht="21" x14ac:dyDescent="0.35">
      <c r="A433" s="18"/>
      <c r="B433" s="17"/>
      <c r="C433" s="16"/>
      <c r="D433" s="15"/>
      <c r="E433" s="14"/>
      <c r="F433" s="13"/>
      <c r="H433" s="12"/>
      <c r="J433" s="11"/>
      <c r="L433" s="10"/>
      <c r="M433" s="10"/>
    </row>
    <row r="434" spans="1:13" ht="21" x14ac:dyDescent="0.35">
      <c r="A434" s="18"/>
      <c r="B434" s="17"/>
      <c r="C434" s="16"/>
      <c r="D434" s="15"/>
      <c r="E434" s="14"/>
      <c r="F434" s="13"/>
      <c r="H434" s="12"/>
      <c r="J434" s="11"/>
      <c r="L434" s="10"/>
      <c r="M434" s="10"/>
    </row>
    <row r="435" spans="1:13" ht="21" x14ac:dyDescent="0.35">
      <c r="A435" s="18"/>
      <c r="B435" s="17"/>
      <c r="C435" s="16"/>
      <c r="D435" s="15"/>
      <c r="E435" s="14"/>
      <c r="F435" s="13"/>
      <c r="H435" s="12"/>
      <c r="J435" s="11"/>
      <c r="L435" s="10"/>
      <c r="M435" s="10"/>
    </row>
    <row r="436" spans="1:13" ht="21" x14ac:dyDescent="0.35">
      <c r="A436" s="18"/>
      <c r="B436" s="17"/>
      <c r="C436" s="16"/>
      <c r="D436" s="15"/>
      <c r="E436" s="14"/>
      <c r="F436" s="13"/>
      <c r="H436" s="12"/>
      <c r="J436" s="11"/>
      <c r="L436" s="10"/>
      <c r="M436" s="10"/>
    </row>
    <row r="437" spans="1:13" ht="21" x14ac:dyDescent="0.35">
      <c r="A437" s="18"/>
      <c r="B437" s="17"/>
      <c r="C437" s="16"/>
      <c r="D437" s="15"/>
      <c r="E437" s="14"/>
      <c r="F437" s="13"/>
      <c r="H437" s="12"/>
      <c r="J437" s="11"/>
      <c r="L437" s="10"/>
      <c r="M437" s="10"/>
    </row>
    <row r="438" spans="1:13" ht="21" x14ac:dyDescent="0.35">
      <c r="A438" s="18"/>
      <c r="B438" s="17"/>
      <c r="C438" s="16"/>
      <c r="D438" s="15"/>
      <c r="E438" s="14"/>
      <c r="F438" s="13"/>
      <c r="H438" s="12"/>
      <c r="J438" s="11"/>
      <c r="L438" s="10"/>
      <c r="M438" s="10"/>
    </row>
    <row r="439" spans="1:13" ht="21" x14ac:dyDescent="0.35">
      <c r="A439" s="18"/>
      <c r="B439" s="17"/>
      <c r="C439" s="16"/>
      <c r="D439" s="15"/>
      <c r="E439" s="14"/>
      <c r="F439" s="13"/>
      <c r="H439" s="12"/>
      <c r="J439" s="11"/>
      <c r="L439" s="10"/>
      <c r="M439" s="10"/>
    </row>
    <row r="440" spans="1:13" ht="21" x14ac:dyDescent="0.35">
      <c r="A440" s="18"/>
      <c r="B440" s="17"/>
      <c r="C440" s="16"/>
      <c r="D440" s="15"/>
      <c r="E440" s="14"/>
      <c r="F440" s="13"/>
      <c r="H440" s="12"/>
      <c r="J440" s="11"/>
      <c r="L440" s="10"/>
      <c r="M440" s="10"/>
    </row>
    <row r="441" spans="1:13" ht="21" x14ac:dyDescent="0.35">
      <c r="A441" s="18"/>
      <c r="B441" s="17"/>
      <c r="C441" s="16"/>
      <c r="D441" s="15"/>
      <c r="E441" s="14"/>
      <c r="F441" s="13"/>
      <c r="H441" s="12"/>
      <c r="J441" s="11"/>
      <c r="L441" s="10"/>
      <c r="M441" s="10"/>
    </row>
    <row r="442" spans="1:13" ht="21" x14ac:dyDescent="0.35">
      <c r="A442" s="18"/>
      <c r="B442" s="17"/>
      <c r="C442" s="16"/>
      <c r="D442" s="15"/>
      <c r="E442" s="14"/>
      <c r="F442" s="13"/>
      <c r="H442" s="12"/>
      <c r="J442" s="11"/>
      <c r="L442" s="10"/>
      <c r="M442" s="10"/>
    </row>
    <row r="443" spans="1:13" ht="21" x14ac:dyDescent="0.35">
      <c r="A443" s="18"/>
      <c r="B443" s="17"/>
      <c r="C443" s="16"/>
      <c r="D443" s="15"/>
      <c r="E443" s="14"/>
      <c r="F443" s="13"/>
      <c r="H443" s="12"/>
      <c r="J443" s="11"/>
      <c r="L443" s="10"/>
      <c r="M443" s="10"/>
    </row>
    <row r="444" spans="1:13" ht="21" x14ac:dyDescent="0.35">
      <c r="A444" s="18"/>
      <c r="B444" s="17"/>
      <c r="C444" s="16"/>
      <c r="D444" s="15"/>
      <c r="E444" s="14"/>
      <c r="F444" s="13"/>
      <c r="H444" s="12"/>
      <c r="J444" s="11"/>
      <c r="L444" s="10"/>
      <c r="M444" s="10"/>
    </row>
    <row r="445" spans="1:13" ht="21" x14ac:dyDescent="0.35">
      <c r="A445" s="18"/>
      <c r="B445" s="17"/>
      <c r="C445" s="16"/>
      <c r="D445" s="15"/>
      <c r="E445" s="14"/>
      <c r="F445" s="13"/>
      <c r="H445" s="12"/>
      <c r="J445" s="11"/>
      <c r="L445" s="10"/>
      <c r="M445" s="10"/>
    </row>
    <row r="446" spans="1:13" ht="21" x14ac:dyDescent="0.35">
      <c r="A446" s="18"/>
      <c r="B446" s="17"/>
      <c r="C446" s="16"/>
      <c r="D446" s="15"/>
      <c r="E446" s="14"/>
      <c r="F446" s="13"/>
      <c r="H446" s="12"/>
      <c r="J446" s="11"/>
      <c r="L446" s="10"/>
      <c r="M446" s="10"/>
    </row>
    <row r="447" spans="1:13" ht="21" x14ac:dyDescent="0.35">
      <c r="A447" s="18"/>
      <c r="B447" s="17"/>
      <c r="C447" s="16"/>
      <c r="D447" s="15"/>
      <c r="E447" s="14"/>
      <c r="F447" s="13"/>
      <c r="H447" s="12"/>
      <c r="J447" s="11"/>
      <c r="L447" s="10"/>
      <c r="M447" s="10"/>
    </row>
    <row r="448" spans="1:13" ht="21" x14ac:dyDescent="0.35">
      <c r="A448" s="18"/>
      <c r="B448" s="17"/>
      <c r="C448" s="16"/>
      <c r="D448" s="15"/>
      <c r="E448" s="14"/>
      <c r="F448" s="13"/>
      <c r="H448" s="12"/>
      <c r="J448" s="11"/>
      <c r="L448" s="10"/>
      <c r="M448" s="10"/>
    </row>
    <row r="449" spans="1:13" ht="21" x14ac:dyDescent="0.35">
      <c r="A449" s="18"/>
      <c r="B449" s="17"/>
      <c r="C449" s="16"/>
      <c r="D449" s="15"/>
      <c r="E449" s="14"/>
      <c r="F449" s="13"/>
      <c r="H449" s="12"/>
      <c r="J449" s="11"/>
      <c r="L449" s="10"/>
      <c r="M449" s="10"/>
    </row>
    <row r="450" spans="1:13" ht="21" x14ac:dyDescent="0.35">
      <c r="A450" s="18"/>
      <c r="B450" s="17"/>
      <c r="C450" s="16"/>
      <c r="D450" s="15"/>
      <c r="E450" s="14"/>
      <c r="F450" s="13"/>
      <c r="H450" s="12"/>
      <c r="J450" s="11"/>
      <c r="L450" s="10"/>
      <c r="M450" s="10"/>
    </row>
    <row r="451" spans="1:13" ht="21" x14ac:dyDescent="0.35">
      <c r="A451" s="18"/>
      <c r="B451" s="17"/>
      <c r="C451" s="16"/>
      <c r="D451" s="15"/>
      <c r="E451" s="14"/>
      <c r="F451" s="13"/>
      <c r="H451" s="12"/>
      <c r="J451" s="11"/>
      <c r="L451" s="10"/>
      <c r="M451" s="10"/>
    </row>
    <row r="452" spans="1:13" ht="21" x14ac:dyDescent="0.35">
      <c r="A452" s="18"/>
      <c r="B452" s="17"/>
      <c r="C452" s="16"/>
      <c r="D452" s="15"/>
      <c r="E452" s="14"/>
      <c r="F452" s="13"/>
      <c r="H452" s="12"/>
      <c r="J452" s="11"/>
      <c r="L452" s="10"/>
      <c r="M452" s="10"/>
    </row>
    <row r="453" spans="1:13" ht="21" x14ac:dyDescent="0.35">
      <c r="A453" s="18"/>
      <c r="B453" s="17"/>
      <c r="C453" s="16"/>
      <c r="D453" s="15"/>
      <c r="E453" s="14"/>
      <c r="F453" s="13"/>
      <c r="H453" s="12"/>
      <c r="J453" s="11"/>
      <c r="L453" s="10"/>
      <c r="M453" s="10"/>
    </row>
    <row r="454" spans="1:13" ht="21" x14ac:dyDescent="0.35">
      <c r="A454" s="18"/>
      <c r="B454" s="17"/>
      <c r="C454" s="16"/>
      <c r="D454" s="15"/>
      <c r="E454" s="14"/>
      <c r="F454" s="13"/>
      <c r="H454" s="12"/>
      <c r="J454" s="11"/>
      <c r="L454" s="10"/>
      <c r="M454" s="10"/>
    </row>
    <row r="455" spans="1:13" ht="21" x14ac:dyDescent="0.35">
      <c r="A455" s="18"/>
      <c r="B455" s="17"/>
      <c r="C455" s="16"/>
      <c r="D455" s="15"/>
      <c r="E455" s="14"/>
      <c r="F455" s="13"/>
      <c r="H455" s="12"/>
      <c r="J455" s="11"/>
      <c r="L455" s="10"/>
      <c r="M455" s="10"/>
    </row>
    <row r="456" spans="1:13" ht="21" x14ac:dyDescent="0.35">
      <c r="A456" s="18"/>
      <c r="B456" s="17"/>
      <c r="C456" s="16"/>
      <c r="D456" s="15"/>
      <c r="E456" s="14"/>
      <c r="F456" s="13"/>
      <c r="H456" s="12"/>
      <c r="J456" s="11"/>
      <c r="L456" s="10"/>
      <c r="M456" s="10"/>
    </row>
    <row r="457" spans="1:13" ht="21" x14ac:dyDescent="0.35">
      <c r="A457" s="18"/>
      <c r="B457" s="17"/>
      <c r="C457" s="16"/>
      <c r="D457" s="15"/>
      <c r="E457" s="14"/>
      <c r="F457" s="13"/>
      <c r="H457" s="12"/>
      <c r="J457" s="11"/>
      <c r="L457" s="10"/>
      <c r="M457" s="10"/>
    </row>
    <row r="458" spans="1:13" ht="21" x14ac:dyDescent="0.35">
      <c r="A458" s="18"/>
      <c r="B458" s="17"/>
      <c r="C458" s="16"/>
      <c r="D458" s="15"/>
      <c r="E458" s="14"/>
      <c r="F458" s="13"/>
      <c r="H458" s="12"/>
      <c r="J458" s="11"/>
      <c r="L458" s="10"/>
      <c r="M458" s="10"/>
    </row>
    <row r="459" spans="1:13" ht="21" x14ac:dyDescent="0.35">
      <c r="A459" s="18"/>
      <c r="B459" s="17"/>
      <c r="C459" s="16"/>
      <c r="D459" s="15"/>
      <c r="E459" s="14"/>
      <c r="F459" s="13"/>
      <c r="H459" s="12"/>
      <c r="J459" s="11"/>
      <c r="L459" s="10"/>
      <c r="M459" s="10"/>
    </row>
    <row r="460" spans="1:13" ht="21" x14ac:dyDescent="0.35">
      <c r="A460" s="18"/>
      <c r="B460" s="17"/>
      <c r="C460" s="16"/>
      <c r="D460" s="15"/>
      <c r="E460" s="14"/>
      <c r="F460" s="13"/>
      <c r="H460" s="12"/>
      <c r="J460" s="11"/>
      <c r="L460" s="10"/>
      <c r="M460" s="10"/>
    </row>
    <row r="461" spans="1:13" ht="21" x14ac:dyDescent="0.35">
      <c r="A461" s="18"/>
      <c r="B461" s="17"/>
      <c r="C461" s="16"/>
      <c r="D461" s="15"/>
      <c r="E461" s="14"/>
      <c r="F461" s="13"/>
      <c r="H461" s="12"/>
      <c r="J461" s="11"/>
      <c r="L461" s="10"/>
      <c r="M461" s="10"/>
    </row>
    <row r="462" spans="1:13" ht="21" x14ac:dyDescent="0.35">
      <c r="A462" s="18"/>
      <c r="B462" s="17"/>
      <c r="C462" s="16"/>
      <c r="D462" s="15"/>
      <c r="E462" s="14"/>
      <c r="F462" s="13"/>
      <c r="H462" s="12"/>
      <c r="J462" s="11"/>
      <c r="L462" s="10"/>
      <c r="M462" s="10"/>
    </row>
    <row r="463" spans="1:13" ht="21" x14ac:dyDescent="0.35">
      <c r="A463" s="18"/>
      <c r="B463" s="17"/>
      <c r="C463" s="16"/>
      <c r="D463" s="15"/>
      <c r="E463" s="14"/>
      <c r="F463" s="13"/>
      <c r="H463" s="12"/>
      <c r="J463" s="11"/>
      <c r="L463" s="10"/>
      <c r="M463" s="10"/>
    </row>
    <row r="464" spans="1:13" ht="21" x14ac:dyDescent="0.35">
      <c r="A464" s="18"/>
      <c r="B464" s="17"/>
      <c r="C464" s="16"/>
      <c r="D464" s="15"/>
      <c r="E464" s="14"/>
      <c r="F464" s="13"/>
      <c r="H464" s="12"/>
      <c r="J464" s="11"/>
      <c r="L464" s="10"/>
      <c r="M464" s="10"/>
    </row>
    <row r="465" spans="1:13" ht="21" x14ac:dyDescent="0.35">
      <c r="A465" s="18"/>
      <c r="B465" s="17"/>
      <c r="C465" s="16"/>
      <c r="D465" s="15"/>
      <c r="E465" s="14"/>
      <c r="F465" s="13"/>
      <c r="H465" s="12"/>
      <c r="J465" s="11"/>
      <c r="L465" s="10"/>
      <c r="M465" s="10"/>
    </row>
    <row r="466" spans="1:13" ht="21" x14ac:dyDescent="0.35">
      <c r="A466" s="18"/>
      <c r="B466" s="17"/>
      <c r="C466" s="16"/>
      <c r="D466" s="15"/>
      <c r="E466" s="14"/>
      <c r="F466" s="13"/>
      <c r="H466" s="12"/>
      <c r="J466" s="11"/>
      <c r="L466" s="10"/>
      <c r="M466" s="10"/>
    </row>
    <row r="467" spans="1:13" ht="21" x14ac:dyDescent="0.35">
      <c r="A467" s="18"/>
      <c r="B467" s="17"/>
      <c r="C467" s="16"/>
      <c r="D467" s="15"/>
      <c r="E467" s="14"/>
      <c r="F467" s="13"/>
      <c r="H467" s="12"/>
      <c r="J467" s="11"/>
      <c r="L467" s="10"/>
      <c r="M467" s="10"/>
    </row>
    <row r="468" spans="1:13" ht="21" x14ac:dyDescent="0.35">
      <c r="A468" s="18"/>
      <c r="B468" s="17"/>
      <c r="C468" s="16"/>
      <c r="D468" s="15"/>
      <c r="E468" s="14"/>
      <c r="F468" s="13"/>
      <c r="H468" s="12"/>
      <c r="J468" s="11"/>
      <c r="L468" s="10"/>
      <c r="M468" s="10"/>
    </row>
    <row r="469" spans="1:13" ht="21" x14ac:dyDescent="0.35">
      <c r="A469" s="18"/>
      <c r="B469" s="17"/>
      <c r="C469" s="16"/>
      <c r="D469" s="15"/>
      <c r="E469" s="14"/>
      <c r="F469" s="13"/>
      <c r="H469" s="12"/>
      <c r="J469" s="11"/>
      <c r="L469" s="10"/>
      <c r="M469" s="10"/>
    </row>
    <row r="470" spans="1:13" ht="21" x14ac:dyDescent="0.35">
      <c r="A470" s="18"/>
      <c r="B470" s="17"/>
      <c r="C470" s="16"/>
      <c r="D470" s="15"/>
      <c r="E470" s="14"/>
      <c r="F470" s="13"/>
      <c r="H470" s="12"/>
      <c r="J470" s="11"/>
      <c r="L470" s="10"/>
      <c r="M470" s="10"/>
    </row>
    <row r="471" spans="1:13" ht="21" x14ac:dyDescent="0.35">
      <c r="A471" s="18"/>
      <c r="B471" s="17"/>
      <c r="C471" s="16"/>
      <c r="D471" s="15"/>
      <c r="E471" s="14"/>
      <c r="F471" s="13"/>
      <c r="H471" s="12"/>
      <c r="J471" s="11"/>
      <c r="L471" s="10"/>
      <c r="M471" s="10"/>
    </row>
    <row r="472" spans="1:13" ht="21" x14ac:dyDescent="0.35">
      <c r="A472" s="18"/>
      <c r="B472" s="17"/>
      <c r="C472" s="16"/>
      <c r="D472" s="15"/>
      <c r="E472" s="14"/>
      <c r="F472" s="13"/>
      <c r="H472" s="12"/>
      <c r="J472" s="11"/>
      <c r="L472" s="10"/>
      <c r="M472" s="10"/>
    </row>
    <row r="473" spans="1:13" ht="21" x14ac:dyDescent="0.35">
      <c r="A473" s="18"/>
      <c r="B473" s="17"/>
      <c r="C473" s="16"/>
      <c r="D473" s="15"/>
      <c r="E473" s="14"/>
      <c r="F473" s="13"/>
      <c r="H473" s="12"/>
      <c r="J473" s="11"/>
      <c r="L473" s="10"/>
      <c r="M473" s="10"/>
    </row>
    <row r="474" spans="1:13" ht="21" x14ac:dyDescent="0.35">
      <c r="A474" s="18"/>
      <c r="B474" s="17"/>
      <c r="C474" s="16"/>
      <c r="D474" s="15"/>
      <c r="E474" s="14"/>
      <c r="F474" s="13"/>
      <c r="H474" s="12"/>
      <c r="J474" s="11"/>
      <c r="L474" s="10"/>
      <c r="M474" s="10"/>
    </row>
    <row r="475" spans="1:13" ht="21" x14ac:dyDescent="0.35">
      <c r="A475" s="18"/>
      <c r="B475" s="17"/>
      <c r="C475" s="16"/>
      <c r="D475" s="15"/>
      <c r="E475" s="14"/>
      <c r="F475" s="13"/>
      <c r="H475" s="12"/>
      <c r="J475" s="11"/>
      <c r="L475" s="10"/>
      <c r="M475" s="10"/>
    </row>
    <row r="476" spans="1:13" ht="21" x14ac:dyDescent="0.35">
      <c r="A476" s="18"/>
      <c r="B476" s="17"/>
      <c r="C476" s="16"/>
      <c r="D476" s="15"/>
      <c r="E476" s="14"/>
      <c r="F476" s="13"/>
      <c r="H476" s="12"/>
      <c r="J476" s="11"/>
      <c r="L476" s="10"/>
      <c r="M476" s="10"/>
    </row>
    <row r="477" spans="1:13" ht="21" x14ac:dyDescent="0.35">
      <c r="A477" s="18"/>
      <c r="B477" s="17"/>
      <c r="C477" s="16"/>
      <c r="D477" s="15"/>
      <c r="E477" s="14"/>
      <c r="F477" s="13"/>
      <c r="H477" s="12"/>
      <c r="J477" s="11"/>
      <c r="L477" s="10"/>
      <c r="M477" s="10"/>
    </row>
    <row r="478" spans="1:13" ht="21" x14ac:dyDescent="0.35">
      <c r="A478" s="18"/>
      <c r="B478" s="17"/>
      <c r="C478" s="16"/>
      <c r="D478" s="15"/>
      <c r="E478" s="14"/>
      <c r="F478" s="13"/>
      <c r="H478" s="12"/>
      <c r="J478" s="11"/>
      <c r="L478" s="10"/>
      <c r="M478" s="10"/>
    </row>
    <row r="479" spans="1:13" ht="21" x14ac:dyDescent="0.35">
      <c r="A479" s="18"/>
      <c r="B479" s="17"/>
      <c r="C479" s="16"/>
      <c r="D479" s="15"/>
      <c r="E479" s="14"/>
      <c r="F479" s="13"/>
      <c r="H479" s="12"/>
      <c r="J479" s="11"/>
      <c r="L479" s="10"/>
      <c r="M479" s="10"/>
    </row>
    <row r="480" spans="1:13" ht="21" x14ac:dyDescent="0.35">
      <c r="A480" s="18"/>
      <c r="B480" s="17"/>
      <c r="C480" s="16"/>
      <c r="D480" s="15"/>
      <c r="E480" s="14"/>
      <c r="F480" s="13"/>
      <c r="H480" s="12"/>
      <c r="J480" s="11"/>
      <c r="L480" s="10"/>
      <c r="M480" s="10"/>
    </row>
    <row r="481" spans="1:13" ht="21" x14ac:dyDescent="0.35">
      <c r="A481" s="18"/>
      <c r="B481" s="17"/>
      <c r="C481" s="16"/>
      <c r="D481" s="15"/>
      <c r="E481" s="14"/>
      <c r="F481" s="13"/>
      <c r="H481" s="12"/>
      <c r="J481" s="11"/>
      <c r="L481" s="10"/>
      <c r="M481" s="10"/>
    </row>
    <row r="482" spans="1:13" ht="21" x14ac:dyDescent="0.35">
      <c r="A482" s="18"/>
      <c r="B482" s="17"/>
      <c r="C482" s="16"/>
      <c r="D482" s="15"/>
      <c r="E482" s="14"/>
      <c r="F482" s="13"/>
      <c r="H482" s="12"/>
      <c r="J482" s="11"/>
      <c r="L482" s="10"/>
      <c r="M482" s="10"/>
    </row>
    <row r="483" spans="1:13" ht="21" x14ac:dyDescent="0.35">
      <c r="A483" s="18"/>
      <c r="B483" s="17"/>
      <c r="C483" s="16"/>
      <c r="D483" s="15"/>
      <c r="E483" s="14"/>
      <c r="F483" s="13"/>
      <c r="H483" s="12"/>
      <c r="J483" s="11"/>
      <c r="L483" s="10"/>
      <c r="M483" s="10"/>
    </row>
    <row r="484" spans="1:13" ht="21" x14ac:dyDescent="0.35">
      <c r="A484" s="18"/>
      <c r="B484" s="17"/>
      <c r="C484" s="16"/>
      <c r="D484" s="15"/>
      <c r="E484" s="14"/>
      <c r="F484" s="13"/>
      <c r="H484" s="12"/>
      <c r="J484" s="11"/>
      <c r="L484" s="10"/>
      <c r="M484" s="10"/>
    </row>
    <row r="485" spans="1:13" ht="21" x14ac:dyDescent="0.35">
      <c r="A485" s="18"/>
      <c r="B485" s="17"/>
      <c r="C485" s="16"/>
      <c r="D485" s="15"/>
      <c r="E485" s="14"/>
      <c r="F485" s="13"/>
      <c r="H485" s="12"/>
      <c r="J485" s="11"/>
      <c r="L485" s="10"/>
      <c r="M485" s="10"/>
    </row>
    <row r="486" spans="1:13" ht="21" x14ac:dyDescent="0.35">
      <c r="A486" s="18"/>
      <c r="B486" s="17"/>
      <c r="C486" s="16"/>
      <c r="D486" s="15"/>
      <c r="E486" s="14"/>
      <c r="F486" s="13"/>
      <c r="H486" s="12"/>
      <c r="J486" s="11"/>
      <c r="L486" s="10"/>
      <c r="M486" s="10"/>
    </row>
    <row r="487" spans="1:13" ht="21" x14ac:dyDescent="0.35">
      <c r="A487" s="18"/>
      <c r="B487" s="17"/>
      <c r="C487" s="16"/>
      <c r="D487" s="15"/>
      <c r="E487" s="14"/>
      <c r="F487" s="13"/>
      <c r="H487" s="12"/>
      <c r="J487" s="11"/>
      <c r="L487" s="10"/>
      <c r="M487" s="10"/>
    </row>
    <row r="488" spans="1:13" ht="21" x14ac:dyDescent="0.35">
      <c r="A488" s="18"/>
      <c r="B488" s="17"/>
      <c r="C488" s="16"/>
      <c r="D488" s="15"/>
      <c r="E488" s="14"/>
      <c r="F488" s="13"/>
      <c r="H488" s="12"/>
      <c r="J488" s="11"/>
      <c r="L488" s="10"/>
      <c r="M488" s="10"/>
    </row>
    <row r="489" spans="1:13" ht="21" x14ac:dyDescent="0.35">
      <c r="A489" s="18"/>
      <c r="B489" s="17"/>
      <c r="C489" s="16"/>
      <c r="D489" s="15"/>
      <c r="E489" s="14"/>
      <c r="F489" s="13"/>
      <c r="H489" s="12"/>
      <c r="J489" s="11"/>
      <c r="L489" s="10"/>
      <c r="M489" s="10"/>
    </row>
    <row r="490" spans="1:13" ht="21" x14ac:dyDescent="0.35">
      <c r="A490" s="18"/>
      <c r="B490" s="17"/>
      <c r="C490" s="16"/>
      <c r="D490" s="15"/>
      <c r="E490" s="14"/>
      <c r="F490" s="13"/>
      <c r="H490" s="12"/>
      <c r="J490" s="11"/>
      <c r="L490" s="10"/>
      <c r="M490" s="10"/>
    </row>
    <row r="491" spans="1:13" ht="21" x14ac:dyDescent="0.35">
      <c r="A491" s="18"/>
      <c r="B491" s="17"/>
      <c r="C491" s="16"/>
      <c r="D491" s="15"/>
      <c r="E491" s="14"/>
      <c r="F491" s="13"/>
      <c r="H491" s="12"/>
      <c r="J491" s="11"/>
      <c r="L491" s="10"/>
      <c r="M491" s="10"/>
    </row>
    <row r="492" spans="1:13" ht="21" x14ac:dyDescent="0.35">
      <c r="A492" s="18"/>
      <c r="B492" s="17"/>
      <c r="C492" s="16"/>
      <c r="D492" s="15"/>
      <c r="E492" s="14"/>
      <c r="F492" s="13"/>
      <c r="H492" s="12"/>
      <c r="J492" s="11"/>
      <c r="L492" s="10"/>
      <c r="M492" s="10"/>
    </row>
    <row r="493" spans="1:13" ht="21" x14ac:dyDescent="0.35">
      <c r="A493" s="18"/>
      <c r="B493" s="17"/>
      <c r="C493" s="16"/>
      <c r="D493" s="15"/>
      <c r="E493" s="14"/>
      <c r="F493" s="13"/>
      <c r="H493" s="12"/>
      <c r="J493" s="11"/>
      <c r="L493" s="10"/>
      <c r="M493" s="10"/>
    </row>
    <row r="494" spans="1:13" ht="21" x14ac:dyDescent="0.35">
      <c r="A494" s="18"/>
      <c r="B494" s="17"/>
      <c r="C494" s="16"/>
      <c r="D494" s="15"/>
      <c r="E494" s="14"/>
      <c r="F494" s="13"/>
      <c r="H494" s="12"/>
      <c r="J494" s="11"/>
      <c r="L494" s="10"/>
      <c r="M494" s="10"/>
    </row>
    <row r="495" spans="1:13" ht="21" x14ac:dyDescent="0.35">
      <c r="A495" s="18"/>
      <c r="B495" s="17"/>
      <c r="C495" s="16"/>
      <c r="D495" s="15"/>
      <c r="E495" s="14"/>
      <c r="F495" s="13"/>
      <c r="H495" s="12"/>
      <c r="J495" s="11"/>
      <c r="L495" s="10"/>
      <c r="M495" s="10"/>
    </row>
    <row r="496" spans="1:13" ht="21" x14ac:dyDescent="0.35">
      <c r="A496" s="18"/>
      <c r="B496" s="17"/>
      <c r="C496" s="16"/>
      <c r="D496" s="15"/>
      <c r="E496" s="14"/>
      <c r="F496" s="13"/>
      <c r="H496" s="12"/>
      <c r="J496" s="11"/>
      <c r="L496" s="10"/>
      <c r="M496" s="10"/>
    </row>
    <row r="497" spans="1:13" ht="21" x14ac:dyDescent="0.35">
      <c r="A497" s="18"/>
      <c r="B497" s="17"/>
      <c r="C497" s="16"/>
      <c r="D497" s="15"/>
      <c r="E497" s="14"/>
      <c r="F497" s="13"/>
      <c r="H497" s="12"/>
      <c r="J497" s="11"/>
      <c r="L497" s="10"/>
      <c r="M497" s="10"/>
    </row>
    <row r="498" spans="1:13" ht="21" x14ac:dyDescent="0.35">
      <c r="A498" s="18"/>
      <c r="B498" s="17"/>
      <c r="C498" s="16"/>
      <c r="D498" s="15"/>
      <c r="E498" s="14"/>
      <c r="F498" s="13"/>
      <c r="H498" s="12"/>
      <c r="J498" s="11"/>
      <c r="L498" s="10"/>
      <c r="M498" s="10"/>
    </row>
    <row r="499" spans="1:13" ht="21" x14ac:dyDescent="0.35">
      <c r="A499" s="18"/>
      <c r="B499" s="17"/>
      <c r="C499" s="16"/>
      <c r="D499" s="15"/>
      <c r="E499" s="14"/>
      <c r="F499" s="13"/>
      <c r="H499" s="12"/>
      <c r="J499" s="11"/>
      <c r="L499" s="10"/>
      <c r="M499" s="10"/>
    </row>
    <row r="500" spans="1:13" ht="21" x14ac:dyDescent="0.35">
      <c r="A500" s="18"/>
      <c r="B500" s="17"/>
      <c r="C500" s="16"/>
      <c r="D500" s="15"/>
      <c r="E500" s="14"/>
      <c r="F500" s="13"/>
      <c r="H500" s="12"/>
      <c r="J500" s="11"/>
      <c r="L500" s="10"/>
      <c r="M500" s="10"/>
    </row>
    <row r="501" spans="1:13" ht="21" x14ac:dyDescent="0.35">
      <c r="A501" s="18"/>
      <c r="B501" s="17"/>
      <c r="C501" s="16"/>
      <c r="D501" s="15"/>
      <c r="E501" s="14"/>
      <c r="F501" s="13"/>
      <c r="H501" s="12"/>
      <c r="J501" s="11"/>
      <c r="L501" s="10"/>
      <c r="M501" s="10"/>
    </row>
    <row r="502" spans="1:13" ht="21" x14ac:dyDescent="0.35">
      <c r="A502" s="18"/>
      <c r="B502" s="17"/>
      <c r="C502" s="16"/>
      <c r="D502" s="15"/>
      <c r="E502" s="14"/>
      <c r="F502" s="13"/>
      <c r="H502" s="12"/>
      <c r="J502" s="11"/>
      <c r="L502" s="10"/>
      <c r="M502" s="10"/>
    </row>
    <row r="503" spans="1:13" ht="21" x14ac:dyDescent="0.35">
      <c r="A503" s="18"/>
      <c r="B503" s="17"/>
      <c r="C503" s="16"/>
      <c r="D503" s="15"/>
      <c r="E503" s="14"/>
      <c r="F503" s="13"/>
      <c r="H503" s="12"/>
      <c r="J503" s="11"/>
      <c r="L503" s="10"/>
      <c r="M503" s="10"/>
    </row>
    <row r="504" spans="1:13" ht="21" x14ac:dyDescent="0.35">
      <c r="A504" s="18"/>
      <c r="B504" s="17"/>
      <c r="C504" s="16"/>
      <c r="D504" s="15"/>
      <c r="E504" s="14"/>
      <c r="F504" s="13"/>
      <c r="H504" s="12"/>
      <c r="J504" s="11"/>
      <c r="L504" s="10"/>
      <c r="M504" s="10"/>
    </row>
    <row r="505" spans="1:13" ht="21" x14ac:dyDescent="0.35">
      <c r="A505" s="18"/>
      <c r="B505" s="17"/>
      <c r="C505" s="16"/>
      <c r="D505" s="15"/>
      <c r="E505" s="14"/>
      <c r="F505" s="13"/>
      <c r="H505" s="12"/>
      <c r="J505" s="11"/>
      <c r="L505" s="10"/>
      <c r="M505" s="10"/>
    </row>
    <row r="506" spans="1:13" ht="21" x14ac:dyDescent="0.35">
      <c r="A506" s="18"/>
      <c r="B506" s="17"/>
      <c r="C506" s="16"/>
      <c r="D506" s="15"/>
      <c r="E506" s="14"/>
      <c r="F506" s="13"/>
      <c r="H506" s="12"/>
      <c r="J506" s="11"/>
      <c r="L506" s="10"/>
      <c r="M506" s="10"/>
    </row>
    <row r="507" spans="1:13" ht="21" x14ac:dyDescent="0.35">
      <c r="A507" s="18"/>
      <c r="B507" s="17"/>
      <c r="C507" s="16"/>
      <c r="D507" s="15"/>
      <c r="E507" s="14"/>
      <c r="F507" s="13"/>
      <c r="H507" s="12"/>
      <c r="J507" s="11"/>
      <c r="L507" s="10"/>
      <c r="M507" s="10"/>
    </row>
    <row r="508" spans="1:13" ht="21" x14ac:dyDescent="0.35">
      <c r="A508" s="18"/>
      <c r="B508" s="17"/>
      <c r="C508" s="16"/>
      <c r="D508" s="15"/>
      <c r="E508" s="14"/>
      <c r="F508" s="13"/>
      <c r="H508" s="12"/>
      <c r="J508" s="11"/>
      <c r="L508" s="10"/>
      <c r="M508" s="10"/>
    </row>
    <row r="509" spans="1:13" ht="21" x14ac:dyDescent="0.35">
      <c r="A509" s="18"/>
      <c r="B509" s="17"/>
      <c r="C509" s="16"/>
      <c r="D509" s="15"/>
      <c r="E509" s="14"/>
      <c r="F509" s="13"/>
      <c r="H509" s="12"/>
      <c r="J509" s="11"/>
      <c r="L509" s="10"/>
      <c r="M509" s="10"/>
    </row>
    <row r="510" spans="1:13" ht="21" x14ac:dyDescent="0.35">
      <c r="A510" s="18"/>
      <c r="B510" s="17"/>
      <c r="C510" s="16"/>
      <c r="D510" s="15"/>
      <c r="E510" s="14"/>
      <c r="F510" s="13"/>
      <c r="H510" s="12"/>
      <c r="J510" s="11"/>
      <c r="L510" s="10"/>
      <c r="M510" s="10"/>
    </row>
    <row r="511" spans="1:13" ht="21" x14ac:dyDescent="0.35">
      <c r="A511" s="18"/>
      <c r="B511" s="17"/>
      <c r="C511" s="16"/>
      <c r="D511" s="15"/>
      <c r="E511" s="14"/>
      <c r="F511" s="13"/>
      <c r="H511" s="12"/>
      <c r="J511" s="11"/>
      <c r="L511" s="10"/>
      <c r="M511" s="10"/>
    </row>
    <row r="512" spans="1:13" ht="21" x14ac:dyDescent="0.35">
      <c r="A512" s="18"/>
      <c r="B512" s="17"/>
      <c r="C512" s="16"/>
      <c r="D512" s="15"/>
      <c r="E512" s="14"/>
      <c r="F512" s="13"/>
      <c r="H512" s="12"/>
      <c r="J512" s="11"/>
      <c r="L512" s="10"/>
      <c r="M512" s="10"/>
    </row>
    <row r="513" spans="1:13" ht="21" x14ac:dyDescent="0.35">
      <c r="A513" s="18"/>
      <c r="B513" s="17"/>
      <c r="C513" s="16"/>
      <c r="D513" s="15"/>
      <c r="E513" s="14"/>
      <c r="F513" s="13"/>
      <c r="H513" s="12"/>
      <c r="J513" s="11"/>
      <c r="L513" s="10"/>
      <c r="M513" s="10"/>
    </row>
    <row r="514" spans="1:13" ht="21" x14ac:dyDescent="0.35">
      <c r="A514" s="18"/>
      <c r="B514" s="17"/>
      <c r="C514" s="16"/>
      <c r="D514" s="15"/>
      <c r="E514" s="14"/>
      <c r="F514" s="13"/>
      <c r="H514" s="12"/>
      <c r="J514" s="11"/>
      <c r="L514" s="10"/>
      <c r="M514" s="10"/>
    </row>
    <row r="515" spans="1:13" ht="21" x14ac:dyDescent="0.35">
      <c r="A515" s="18"/>
      <c r="B515" s="17"/>
      <c r="C515" s="16"/>
      <c r="D515" s="15"/>
      <c r="E515" s="14"/>
      <c r="F515" s="13"/>
      <c r="H515" s="12"/>
      <c r="J515" s="11"/>
      <c r="L515" s="10"/>
      <c r="M515" s="10"/>
    </row>
    <row r="516" spans="1:13" ht="21" x14ac:dyDescent="0.35">
      <c r="A516" s="18"/>
      <c r="B516" s="17"/>
      <c r="C516" s="16"/>
      <c r="D516" s="15"/>
      <c r="E516" s="14"/>
      <c r="F516" s="13"/>
      <c r="H516" s="12"/>
      <c r="J516" s="11"/>
      <c r="L516" s="10"/>
      <c r="M516" s="10"/>
    </row>
    <row r="517" spans="1:13" ht="21" x14ac:dyDescent="0.35">
      <c r="A517" s="18"/>
      <c r="B517" s="17"/>
      <c r="C517" s="16"/>
      <c r="D517" s="15"/>
      <c r="E517" s="14"/>
      <c r="F517" s="13"/>
      <c r="H517" s="12"/>
      <c r="J517" s="11"/>
      <c r="L517" s="10"/>
      <c r="M517" s="10"/>
    </row>
    <row r="518" spans="1:13" ht="21" x14ac:dyDescent="0.35">
      <c r="A518" s="18"/>
      <c r="B518" s="17"/>
      <c r="C518" s="16"/>
      <c r="D518" s="15"/>
      <c r="E518" s="14"/>
      <c r="F518" s="13"/>
      <c r="H518" s="12"/>
      <c r="J518" s="11"/>
      <c r="L518" s="10"/>
      <c r="M518" s="10"/>
    </row>
    <row r="519" spans="1:13" ht="21" x14ac:dyDescent="0.35">
      <c r="A519" s="18"/>
      <c r="B519" s="17"/>
      <c r="C519" s="16"/>
      <c r="D519" s="15"/>
      <c r="E519" s="14"/>
      <c r="F519" s="13"/>
      <c r="H519" s="12"/>
      <c r="J519" s="11"/>
      <c r="L519" s="10"/>
      <c r="M519" s="10"/>
    </row>
    <row r="520" spans="1:13" ht="21" x14ac:dyDescent="0.35">
      <c r="A520" s="18"/>
      <c r="B520" s="17"/>
      <c r="C520" s="16"/>
      <c r="D520" s="15"/>
      <c r="E520" s="14"/>
      <c r="F520" s="13"/>
      <c r="H520" s="12"/>
      <c r="J520" s="11"/>
      <c r="L520" s="10"/>
      <c r="M520" s="10"/>
    </row>
    <row r="521" spans="1:13" ht="21" x14ac:dyDescent="0.35">
      <c r="A521" s="18"/>
      <c r="B521" s="17"/>
      <c r="C521" s="16"/>
      <c r="D521" s="15"/>
      <c r="E521" s="14"/>
      <c r="F521" s="13"/>
      <c r="H521" s="12"/>
      <c r="J521" s="11"/>
      <c r="L521" s="10"/>
      <c r="M521" s="10"/>
    </row>
    <row r="522" spans="1:13" ht="21" x14ac:dyDescent="0.35">
      <c r="A522" s="18"/>
      <c r="B522" s="17"/>
      <c r="C522" s="16"/>
      <c r="D522" s="15"/>
      <c r="E522" s="14"/>
      <c r="F522" s="13"/>
      <c r="H522" s="12"/>
      <c r="J522" s="11"/>
      <c r="L522" s="10"/>
      <c r="M522" s="10"/>
    </row>
    <row r="523" spans="1:13" ht="21" x14ac:dyDescent="0.35">
      <c r="A523" s="18"/>
      <c r="B523" s="17"/>
      <c r="C523" s="16"/>
      <c r="D523" s="15"/>
      <c r="E523" s="14"/>
      <c r="F523" s="13"/>
      <c r="H523" s="12"/>
      <c r="J523" s="11"/>
      <c r="L523" s="10"/>
      <c r="M523" s="10"/>
    </row>
    <row r="524" spans="1:13" ht="21" x14ac:dyDescent="0.35">
      <c r="A524" s="18"/>
      <c r="B524" s="17"/>
      <c r="C524" s="16"/>
      <c r="D524" s="15"/>
      <c r="E524" s="14"/>
      <c r="F524" s="13"/>
      <c r="H524" s="12"/>
      <c r="J524" s="11"/>
      <c r="L524" s="10"/>
      <c r="M524" s="10"/>
    </row>
    <row r="525" spans="1:13" ht="21" x14ac:dyDescent="0.35">
      <c r="A525" s="18"/>
      <c r="B525" s="17"/>
      <c r="C525" s="16"/>
      <c r="D525" s="15"/>
      <c r="E525" s="14"/>
      <c r="F525" s="13"/>
      <c r="H525" s="12"/>
      <c r="J525" s="11"/>
      <c r="L525" s="10"/>
      <c r="M525" s="10"/>
    </row>
    <row r="526" spans="1:13" ht="21" x14ac:dyDescent="0.35">
      <c r="A526" s="18"/>
      <c r="B526" s="17"/>
      <c r="C526" s="16"/>
      <c r="D526" s="15"/>
      <c r="E526" s="14"/>
      <c r="F526" s="13"/>
      <c r="H526" s="12"/>
      <c r="J526" s="11"/>
      <c r="L526" s="10"/>
      <c r="M526" s="10"/>
    </row>
    <row r="527" spans="1:13" ht="21" x14ac:dyDescent="0.35">
      <c r="A527" s="18"/>
      <c r="B527" s="17"/>
      <c r="C527" s="16"/>
      <c r="D527" s="15"/>
      <c r="E527" s="14"/>
      <c r="F527" s="13"/>
      <c r="H527" s="12"/>
      <c r="J527" s="11"/>
      <c r="L527" s="10"/>
      <c r="M527" s="10"/>
    </row>
    <row r="528" spans="1:13" ht="21" x14ac:dyDescent="0.35">
      <c r="A528" s="18"/>
      <c r="B528" s="17"/>
      <c r="C528" s="16"/>
      <c r="D528" s="15"/>
      <c r="E528" s="14"/>
      <c r="F528" s="13"/>
      <c r="H528" s="12"/>
      <c r="J528" s="11"/>
      <c r="L528" s="10"/>
      <c r="M528" s="10"/>
    </row>
    <row r="529" spans="1:13" ht="21" x14ac:dyDescent="0.35">
      <c r="A529" s="18"/>
      <c r="B529" s="17"/>
      <c r="C529" s="16"/>
      <c r="D529" s="15"/>
      <c r="E529" s="14"/>
      <c r="F529" s="13"/>
      <c r="H529" s="12"/>
      <c r="J529" s="11"/>
      <c r="L529" s="10"/>
      <c r="M529" s="10"/>
    </row>
    <row r="530" spans="1:13" ht="21" x14ac:dyDescent="0.35">
      <c r="A530" s="18"/>
      <c r="B530" s="17"/>
      <c r="C530" s="16"/>
      <c r="D530" s="15"/>
      <c r="E530" s="14"/>
      <c r="F530" s="13"/>
      <c r="H530" s="12"/>
      <c r="J530" s="11"/>
      <c r="L530" s="10"/>
      <c r="M530" s="10"/>
    </row>
    <row r="531" spans="1:13" ht="21" x14ac:dyDescent="0.35">
      <c r="A531" s="18"/>
      <c r="B531" s="17"/>
      <c r="C531" s="16"/>
      <c r="D531" s="15"/>
      <c r="E531" s="14"/>
      <c r="F531" s="13"/>
      <c r="H531" s="12"/>
      <c r="J531" s="11"/>
      <c r="L531" s="10"/>
      <c r="M531" s="10"/>
    </row>
    <row r="532" spans="1:13" ht="21" x14ac:dyDescent="0.35">
      <c r="A532" s="18"/>
      <c r="B532" s="17"/>
      <c r="C532" s="16"/>
      <c r="D532" s="15"/>
      <c r="E532" s="14"/>
      <c r="F532" s="13"/>
      <c r="H532" s="12"/>
      <c r="J532" s="11"/>
      <c r="L532" s="10"/>
      <c r="M532" s="10"/>
    </row>
    <row r="533" spans="1:13" ht="21" x14ac:dyDescent="0.35">
      <c r="A533" s="18"/>
      <c r="B533" s="17"/>
      <c r="C533" s="16"/>
      <c r="D533" s="15"/>
      <c r="E533" s="14"/>
      <c r="F533" s="13"/>
      <c r="H533" s="12"/>
      <c r="J533" s="11"/>
      <c r="L533" s="10"/>
      <c r="M533" s="10"/>
    </row>
    <row r="534" spans="1:13" ht="21" x14ac:dyDescent="0.35">
      <c r="A534" s="18"/>
      <c r="B534" s="17"/>
      <c r="C534" s="16"/>
      <c r="D534" s="15"/>
      <c r="E534" s="14"/>
      <c r="F534" s="13"/>
      <c r="H534" s="12"/>
      <c r="J534" s="11"/>
      <c r="L534" s="10"/>
      <c r="M534" s="10"/>
    </row>
    <row r="535" spans="1:13" ht="21" x14ac:dyDescent="0.35">
      <c r="A535" s="18"/>
      <c r="B535" s="17"/>
      <c r="C535" s="16"/>
      <c r="D535" s="15"/>
      <c r="E535" s="14"/>
      <c r="F535" s="13"/>
      <c r="H535" s="12"/>
      <c r="J535" s="11"/>
      <c r="L535" s="10"/>
      <c r="M535" s="10"/>
    </row>
    <row r="536" spans="1:13" ht="21" x14ac:dyDescent="0.35">
      <c r="A536" s="18"/>
      <c r="B536" s="17"/>
      <c r="C536" s="16"/>
      <c r="D536" s="15"/>
      <c r="E536" s="14"/>
      <c r="F536" s="13"/>
      <c r="H536" s="12"/>
      <c r="J536" s="11"/>
      <c r="L536" s="10"/>
      <c r="M536" s="10"/>
    </row>
    <row r="537" spans="1:13" ht="21" x14ac:dyDescent="0.35">
      <c r="A537" s="18"/>
      <c r="B537" s="17"/>
      <c r="C537" s="16"/>
      <c r="D537" s="15"/>
      <c r="E537" s="14"/>
      <c r="F537" s="13"/>
      <c r="H537" s="12"/>
      <c r="J537" s="11"/>
      <c r="L537" s="10"/>
      <c r="M537" s="10"/>
    </row>
    <row r="538" spans="1:13" ht="21" x14ac:dyDescent="0.35">
      <c r="A538" s="18"/>
      <c r="B538" s="17"/>
      <c r="C538" s="16"/>
      <c r="D538" s="15"/>
      <c r="E538" s="14"/>
      <c r="F538" s="13"/>
      <c r="H538" s="12"/>
      <c r="J538" s="11"/>
      <c r="L538" s="10"/>
      <c r="M538" s="10"/>
    </row>
    <row r="539" spans="1:13" ht="21" x14ac:dyDescent="0.35">
      <c r="A539" s="18"/>
      <c r="B539" s="17"/>
      <c r="C539" s="16"/>
      <c r="D539" s="15"/>
      <c r="E539" s="14"/>
      <c r="F539" s="13"/>
      <c r="H539" s="12"/>
      <c r="J539" s="11"/>
      <c r="L539" s="10"/>
      <c r="M539" s="10"/>
    </row>
    <row r="540" spans="1:13" ht="21" x14ac:dyDescent="0.35">
      <c r="A540" s="18"/>
      <c r="B540" s="17"/>
      <c r="C540" s="16"/>
      <c r="D540" s="15"/>
      <c r="E540" s="14"/>
      <c r="F540" s="13"/>
      <c r="H540" s="12"/>
      <c r="J540" s="11"/>
      <c r="L540" s="10"/>
      <c r="M540" s="10"/>
    </row>
    <row r="541" spans="1:13" ht="21" x14ac:dyDescent="0.35">
      <c r="A541" s="18"/>
      <c r="B541" s="17"/>
      <c r="C541" s="16"/>
      <c r="D541" s="15"/>
      <c r="E541" s="14"/>
      <c r="F541" s="13"/>
      <c r="H541" s="12"/>
      <c r="J541" s="11"/>
      <c r="L541" s="10"/>
      <c r="M541" s="10"/>
    </row>
    <row r="542" spans="1:13" ht="21" x14ac:dyDescent="0.35">
      <c r="A542" s="18"/>
      <c r="B542" s="17"/>
      <c r="C542" s="16"/>
      <c r="D542" s="15"/>
      <c r="E542" s="14"/>
      <c r="F542" s="13"/>
      <c r="H542" s="12"/>
      <c r="J542" s="11"/>
      <c r="L542" s="10"/>
      <c r="M542" s="10"/>
    </row>
    <row r="543" spans="1:13" ht="21" x14ac:dyDescent="0.35">
      <c r="A543" s="18"/>
      <c r="B543" s="17"/>
      <c r="C543" s="16"/>
      <c r="D543" s="15"/>
      <c r="E543" s="14"/>
      <c r="F543" s="13"/>
      <c r="H543" s="12"/>
      <c r="J543" s="11"/>
      <c r="L543" s="10"/>
      <c r="M543" s="10"/>
    </row>
    <row r="544" spans="1:13" ht="21" x14ac:dyDescent="0.35">
      <c r="A544" s="18"/>
      <c r="B544" s="17"/>
      <c r="C544" s="16"/>
      <c r="D544" s="15"/>
      <c r="E544" s="14"/>
      <c r="F544" s="13"/>
      <c r="H544" s="12"/>
      <c r="J544" s="11"/>
      <c r="L544" s="10"/>
      <c r="M544" s="10"/>
    </row>
    <row r="545" spans="1:13" ht="21" x14ac:dyDescent="0.35">
      <c r="A545" s="18"/>
      <c r="B545" s="17"/>
      <c r="C545" s="16"/>
      <c r="D545" s="15"/>
      <c r="E545" s="14"/>
      <c r="F545" s="13"/>
      <c r="H545" s="12"/>
      <c r="J545" s="11"/>
      <c r="L545" s="10"/>
      <c r="M545" s="10"/>
    </row>
    <row r="546" spans="1:13" ht="21" x14ac:dyDescent="0.35">
      <c r="A546" s="18"/>
      <c r="B546" s="17"/>
      <c r="C546" s="16"/>
      <c r="D546" s="15"/>
      <c r="E546" s="14"/>
      <c r="F546" s="13"/>
      <c r="H546" s="12"/>
      <c r="J546" s="11"/>
      <c r="L546" s="10"/>
      <c r="M546" s="10"/>
    </row>
    <row r="547" spans="1:13" ht="21" x14ac:dyDescent="0.35">
      <c r="A547" s="18"/>
      <c r="B547" s="17"/>
      <c r="C547" s="16"/>
      <c r="D547" s="15"/>
      <c r="E547" s="14"/>
      <c r="F547" s="13"/>
      <c r="H547" s="12"/>
      <c r="J547" s="11"/>
      <c r="L547" s="10"/>
      <c r="M547" s="10"/>
    </row>
    <row r="548" spans="1:13" ht="21" x14ac:dyDescent="0.35">
      <c r="A548" s="18"/>
      <c r="B548" s="17"/>
      <c r="C548" s="16"/>
      <c r="D548" s="15"/>
      <c r="E548" s="14"/>
      <c r="F548" s="13"/>
      <c r="H548" s="12"/>
      <c r="J548" s="11"/>
      <c r="L548" s="10"/>
      <c r="M548" s="10"/>
    </row>
    <row r="549" spans="1:13" ht="21" x14ac:dyDescent="0.35">
      <c r="A549" s="18"/>
      <c r="B549" s="17"/>
      <c r="C549" s="16"/>
      <c r="D549" s="15"/>
      <c r="E549" s="14"/>
      <c r="F549" s="13"/>
      <c r="H549" s="12"/>
      <c r="J549" s="11"/>
      <c r="L549" s="10"/>
      <c r="M549" s="10"/>
    </row>
    <row r="550" spans="1:13" ht="21" x14ac:dyDescent="0.35">
      <c r="A550" s="18"/>
      <c r="B550" s="17"/>
      <c r="C550" s="16"/>
      <c r="D550" s="15"/>
      <c r="E550" s="14"/>
      <c r="F550" s="13"/>
      <c r="H550" s="12"/>
      <c r="J550" s="11"/>
      <c r="L550" s="10"/>
      <c r="M550" s="10"/>
    </row>
    <row r="551" spans="1:13" ht="21" x14ac:dyDescent="0.35">
      <c r="A551" s="18"/>
      <c r="B551" s="17"/>
      <c r="C551" s="16"/>
      <c r="D551" s="15"/>
      <c r="E551" s="14"/>
      <c r="F551" s="13"/>
      <c r="H551" s="12"/>
      <c r="J551" s="11"/>
      <c r="L551" s="10"/>
      <c r="M551" s="10"/>
    </row>
    <row r="552" spans="1:13" ht="21" x14ac:dyDescent="0.35">
      <c r="A552" s="18"/>
      <c r="B552" s="17"/>
      <c r="C552" s="16"/>
      <c r="D552" s="15"/>
      <c r="E552" s="14"/>
      <c r="F552" s="13"/>
      <c r="H552" s="12"/>
      <c r="J552" s="11"/>
      <c r="L552" s="10"/>
      <c r="M552" s="10"/>
    </row>
    <row r="553" spans="1:13" ht="21" x14ac:dyDescent="0.35">
      <c r="A553" s="18"/>
      <c r="B553" s="17"/>
      <c r="C553" s="16"/>
      <c r="D553" s="15"/>
      <c r="E553" s="14"/>
      <c r="F553" s="13"/>
      <c r="H553" s="12"/>
      <c r="J553" s="11"/>
      <c r="L553" s="10"/>
      <c r="M553" s="10"/>
    </row>
    <row r="554" spans="1:13" ht="21" x14ac:dyDescent="0.35">
      <c r="A554" s="18"/>
      <c r="B554" s="17"/>
      <c r="C554" s="16"/>
      <c r="D554" s="15"/>
      <c r="E554" s="14"/>
      <c r="F554" s="13"/>
      <c r="H554" s="12"/>
      <c r="J554" s="11"/>
      <c r="L554" s="10"/>
      <c r="M554" s="10"/>
    </row>
    <row r="555" spans="1:13" ht="21" x14ac:dyDescent="0.35">
      <c r="A555" s="18"/>
      <c r="B555" s="17"/>
      <c r="C555" s="16"/>
      <c r="D555" s="15"/>
      <c r="E555" s="14"/>
      <c r="F555" s="13"/>
      <c r="H555" s="12"/>
      <c r="J555" s="11"/>
      <c r="L555" s="10"/>
      <c r="M555" s="10"/>
    </row>
    <row r="556" spans="1:13" ht="21" x14ac:dyDescent="0.35">
      <c r="A556" s="18"/>
      <c r="B556" s="17"/>
      <c r="C556" s="16"/>
      <c r="D556" s="15"/>
      <c r="E556" s="14"/>
      <c r="F556" s="13"/>
      <c r="H556" s="12"/>
      <c r="J556" s="11"/>
      <c r="L556" s="10"/>
      <c r="M556" s="10"/>
    </row>
    <row r="557" spans="1:13" ht="21" x14ac:dyDescent="0.35">
      <c r="A557" s="18"/>
      <c r="B557" s="17"/>
      <c r="C557" s="16"/>
      <c r="D557" s="15"/>
      <c r="E557" s="14"/>
      <c r="F557" s="13"/>
      <c r="H557" s="12"/>
      <c r="J557" s="11"/>
      <c r="L557" s="10"/>
      <c r="M557" s="10"/>
    </row>
    <row r="558" spans="1:13" ht="21" x14ac:dyDescent="0.35">
      <c r="A558" s="18"/>
      <c r="B558" s="17"/>
      <c r="C558" s="16"/>
      <c r="D558" s="15"/>
      <c r="E558" s="14"/>
      <c r="F558" s="13"/>
      <c r="H558" s="12"/>
      <c r="J558" s="11"/>
      <c r="L558" s="10"/>
      <c r="M558" s="10"/>
    </row>
    <row r="559" spans="1:13" ht="21" x14ac:dyDescent="0.35">
      <c r="A559" s="18"/>
      <c r="B559" s="17"/>
      <c r="C559" s="16"/>
      <c r="D559" s="15"/>
      <c r="E559" s="14"/>
      <c r="F559" s="13"/>
      <c r="H559" s="12"/>
      <c r="J559" s="11"/>
      <c r="L559" s="10"/>
      <c r="M559" s="10"/>
    </row>
    <row r="560" spans="1:13" ht="21" x14ac:dyDescent="0.35">
      <c r="A560" s="18"/>
      <c r="B560" s="17"/>
      <c r="C560" s="16"/>
      <c r="D560" s="15"/>
      <c r="E560" s="14"/>
      <c r="F560" s="13"/>
      <c r="H560" s="12"/>
      <c r="J560" s="11"/>
      <c r="L560" s="10"/>
      <c r="M560" s="10"/>
    </row>
    <row r="561" spans="1:13" ht="21" x14ac:dyDescent="0.35">
      <c r="A561" s="18"/>
      <c r="B561" s="17"/>
      <c r="C561" s="16"/>
      <c r="D561" s="15"/>
      <c r="E561" s="14"/>
      <c r="F561" s="13"/>
      <c r="H561" s="12"/>
      <c r="J561" s="11"/>
      <c r="L561" s="10"/>
      <c r="M561" s="10"/>
    </row>
    <row r="562" spans="1:13" ht="21" x14ac:dyDescent="0.35">
      <c r="A562" s="18"/>
      <c r="B562" s="17"/>
      <c r="C562" s="16"/>
      <c r="D562" s="15"/>
      <c r="E562" s="14"/>
      <c r="F562" s="13"/>
      <c r="H562" s="12"/>
      <c r="J562" s="11"/>
      <c r="L562" s="10"/>
      <c r="M562" s="10"/>
    </row>
    <row r="563" spans="1:13" ht="21" x14ac:dyDescent="0.35">
      <c r="A563" s="18"/>
      <c r="B563" s="17"/>
      <c r="C563" s="16"/>
      <c r="D563" s="15"/>
      <c r="E563" s="14"/>
      <c r="F563" s="13"/>
      <c r="H563" s="12"/>
      <c r="J563" s="11"/>
      <c r="L563" s="10"/>
      <c r="M563" s="10"/>
    </row>
    <row r="564" spans="1:13" ht="21" x14ac:dyDescent="0.35">
      <c r="A564" s="18"/>
      <c r="B564" s="17"/>
      <c r="C564" s="16"/>
      <c r="D564" s="15"/>
      <c r="E564" s="14"/>
      <c r="F564" s="13"/>
      <c r="H564" s="12"/>
      <c r="J564" s="11"/>
      <c r="L564" s="10"/>
      <c r="M564" s="10"/>
    </row>
    <row r="565" spans="1:13" ht="21" x14ac:dyDescent="0.35">
      <c r="A565" s="18"/>
      <c r="B565" s="17"/>
      <c r="C565" s="16"/>
      <c r="D565" s="15"/>
      <c r="E565" s="14"/>
      <c r="F565" s="13"/>
      <c r="H565" s="12"/>
      <c r="J565" s="11"/>
      <c r="L565" s="10"/>
      <c r="M565" s="10"/>
    </row>
    <row r="566" spans="1:13" ht="21" x14ac:dyDescent="0.35">
      <c r="A566" s="18"/>
      <c r="B566" s="17"/>
      <c r="C566" s="16"/>
      <c r="D566" s="15"/>
      <c r="E566" s="14"/>
      <c r="F566" s="13"/>
      <c r="H566" s="12"/>
      <c r="J566" s="11"/>
      <c r="L566" s="10"/>
      <c r="M566" s="10"/>
    </row>
    <row r="567" spans="1:13" ht="21" x14ac:dyDescent="0.35">
      <c r="A567" s="18"/>
      <c r="B567" s="17"/>
      <c r="C567" s="16"/>
      <c r="D567" s="15"/>
      <c r="E567" s="14"/>
      <c r="F567" s="13"/>
      <c r="H567" s="12"/>
      <c r="J567" s="11"/>
      <c r="L567" s="10"/>
      <c r="M567" s="10"/>
    </row>
    <row r="568" spans="1:13" ht="21" x14ac:dyDescent="0.35">
      <c r="A568" s="18"/>
      <c r="B568" s="17"/>
      <c r="C568" s="16"/>
      <c r="D568" s="15"/>
      <c r="E568" s="14"/>
      <c r="F568" s="13"/>
      <c r="H568" s="12"/>
      <c r="J568" s="11"/>
      <c r="L568" s="10"/>
      <c r="M568" s="10"/>
    </row>
    <row r="569" spans="1:13" ht="21" x14ac:dyDescent="0.35">
      <c r="A569" s="18"/>
      <c r="B569" s="17"/>
      <c r="C569" s="16"/>
      <c r="D569" s="15"/>
      <c r="E569" s="14"/>
      <c r="F569" s="13"/>
      <c r="H569" s="12"/>
      <c r="J569" s="11"/>
      <c r="L569" s="10"/>
      <c r="M569" s="10"/>
    </row>
    <row r="570" spans="1:13" ht="21" x14ac:dyDescent="0.35">
      <c r="A570" s="18"/>
      <c r="B570" s="17"/>
      <c r="C570" s="16"/>
      <c r="D570" s="15"/>
      <c r="E570" s="14"/>
      <c r="F570" s="13"/>
      <c r="H570" s="12"/>
      <c r="J570" s="11"/>
      <c r="L570" s="10"/>
      <c r="M570" s="10"/>
    </row>
    <row r="571" spans="1:13" ht="21" x14ac:dyDescent="0.35">
      <c r="A571" s="18"/>
      <c r="B571" s="17"/>
      <c r="C571" s="16"/>
      <c r="D571" s="15"/>
      <c r="E571" s="14"/>
      <c r="F571" s="13"/>
      <c r="H571" s="12"/>
      <c r="J571" s="11"/>
      <c r="L571" s="10"/>
      <c r="M571" s="10"/>
    </row>
    <row r="572" spans="1:13" ht="21" x14ac:dyDescent="0.35">
      <c r="A572" s="18"/>
      <c r="B572" s="17"/>
      <c r="C572" s="16"/>
      <c r="D572" s="15"/>
      <c r="E572" s="14"/>
      <c r="F572" s="13"/>
      <c r="H572" s="12"/>
      <c r="J572" s="11"/>
      <c r="L572" s="10"/>
      <c r="M572" s="10"/>
    </row>
    <row r="573" spans="1:13" ht="21" x14ac:dyDescent="0.35">
      <c r="A573" s="18"/>
      <c r="B573" s="17"/>
      <c r="C573" s="16"/>
      <c r="D573" s="15"/>
      <c r="E573" s="14"/>
      <c r="F573" s="13"/>
      <c r="H573" s="12"/>
      <c r="J573" s="11"/>
      <c r="L573" s="10"/>
      <c r="M573" s="10"/>
    </row>
    <row r="574" spans="1:13" ht="21" x14ac:dyDescent="0.35">
      <c r="A574" s="18"/>
      <c r="B574" s="17"/>
      <c r="C574" s="16"/>
      <c r="D574" s="15"/>
      <c r="E574" s="14"/>
      <c r="F574" s="13"/>
      <c r="H574" s="12"/>
      <c r="J574" s="11"/>
      <c r="L574" s="10"/>
      <c r="M574" s="10"/>
    </row>
    <row r="575" spans="1:13" ht="21" x14ac:dyDescent="0.35">
      <c r="A575" s="18"/>
      <c r="B575" s="17"/>
      <c r="C575" s="16"/>
      <c r="D575" s="15"/>
      <c r="E575" s="14"/>
      <c r="F575" s="13"/>
      <c r="H575" s="12"/>
      <c r="J575" s="11"/>
      <c r="L575" s="10"/>
      <c r="M575" s="10"/>
    </row>
    <row r="576" spans="1:13" ht="21" x14ac:dyDescent="0.35">
      <c r="A576" s="18"/>
      <c r="B576" s="17"/>
      <c r="C576" s="16"/>
      <c r="D576" s="15"/>
      <c r="E576" s="14"/>
      <c r="F576" s="13"/>
      <c r="H576" s="12"/>
      <c r="J576" s="11"/>
      <c r="L576" s="10"/>
      <c r="M576" s="10"/>
    </row>
    <row r="577" spans="1:13" ht="21" x14ac:dyDescent="0.35">
      <c r="A577" s="18"/>
      <c r="B577" s="17"/>
      <c r="C577" s="16"/>
      <c r="D577" s="15"/>
      <c r="E577" s="14"/>
      <c r="F577" s="13"/>
      <c r="H577" s="12"/>
      <c r="J577" s="11"/>
      <c r="L577" s="10"/>
      <c r="M577" s="10"/>
    </row>
    <row r="578" spans="1:13" ht="21" x14ac:dyDescent="0.35">
      <c r="A578" s="18"/>
      <c r="B578" s="17"/>
      <c r="C578" s="16"/>
      <c r="D578" s="15"/>
      <c r="E578" s="14"/>
      <c r="F578" s="13"/>
      <c r="H578" s="12"/>
      <c r="J578" s="11"/>
      <c r="L578" s="10"/>
      <c r="M578" s="10"/>
    </row>
    <row r="579" spans="1:13" ht="21" x14ac:dyDescent="0.35">
      <c r="A579" s="18"/>
      <c r="B579" s="17"/>
      <c r="C579" s="16"/>
      <c r="D579" s="15"/>
      <c r="E579" s="14"/>
      <c r="F579" s="13"/>
      <c r="H579" s="12"/>
      <c r="J579" s="11"/>
      <c r="L579" s="10"/>
      <c r="M579" s="10"/>
    </row>
    <row r="580" spans="1:13" ht="21" x14ac:dyDescent="0.35">
      <c r="A580" s="18"/>
      <c r="B580" s="17"/>
      <c r="C580" s="16"/>
      <c r="D580" s="15"/>
      <c r="E580" s="14"/>
      <c r="F580" s="13"/>
      <c r="H580" s="12"/>
      <c r="J580" s="11"/>
      <c r="L580" s="10"/>
      <c r="M580" s="10"/>
    </row>
    <row r="581" spans="1:13" ht="21" x14ac:dyDescent="0.35">
      <c r="A581" s="18"/>
      <c r="B581" s="17"/>
      <c r="C581" s="16"/>
      <c r="D581" s="15"/>
      <c r="E581" s="14"/>
      <c r="F581" s="13"/>
      <c r="H581" s="12"/>
      <c r="J581" s="11"/>
      <c r="L581" s="10"/>
      <c r="M581" s="10"/>
    </row>
    <row r="582" spans="1:13" ht="21" x14ac:dyDescent="0.35">
      <c r="A582" s="18"/>
      <c r="B582" s="17"/>
      <c r="C582" s="16"/>
      <c r="D582" s="15"/>
      <c r="E582" s="14"/>
      <c r="F582" s="13"/>
      <c r="H582" s="12"/>
      <c r="J582" s="11"/>
      <c r="L582" s="10"/>
      <c r="M582" s="10"/>
    </row>
    <row r="583" spans="1:13" ht="21" x14ac:dyDescent="0.35">
      <c r="A583" s="18"/>
      <c r="B583" s="17"/>
      <c r="C583" s="16"/>
      <c r="D583" s="15"/>
      <c r="E583" s="14"/>
      <c r="F583" s="13"/>
      <c r="H583" s="12"/>
      <c r="J583" s="11"/>
      <c r="L583" s="10"/>
      <c r="M583" s="10"/>
    </row>
    <row r="584" spans="1:13" ht="21" x14ac:dyDescent="0.35">
      <c r="A584" s="18"/>
      <c r="B584" s="17"/>
      <c r="C584" s="16"/>
      <c r="D584" s="15"/>
      <c r="E584" s="14"/>
      <c r="F584" s="13"/>
      <c r="H584" s="12"/>
      <c r="J584" s="11"/>
      <c r="L584" s="10"/>
      <c r="M584" s="10"/>
    </row>
    <row r="585" spans="1:13" ht="21" x14ac:dyDescent="0.35">
      <c r="A585" s="18"/>
      <c r="B585" s="17"/>
      <c r="C585" s="16"/>
      <c r="D585" s="15"/>
      <c r="E585" s="14"/>
      <c r="F585" s="13"/>
      <c r="H585" s="12"/>
      <c r="J585" s="11"/>
      <c r="L585" s="10"/>
      <c r="M585" s="10"/>
    </row>
    <row r="586" spans="1:13" ht="21" x14ac:dyDescent="0.35">
      <c r="A586" s="18"/>
      <c r="B586" s="17"/>
      <c r="C586" s="16"/>
      <c r="D586" s="15"/>
      <c r="E586" s="14"/>
      <c r="F586" s="13"/>
      <c r="H586" s="12"/>
      <c r="J586" s="11"/>
      <c r="L586" s="10"/>
      <c r="M586" s="10"/>
    </row>
    <row r="587" spans="1:13" ht="21" x14ac:dyDescent="0.35">
      <c r="A587" s="18"/>
      <c r="B587" s="17"/>
      <c r="C587" s="16"/>
      <c r="D587" s="15"/>
      <c r="E587" s="14"/>
      <c r="F587" s="13"/>
      <c r="H587" s="12"/>
      <c r="J587" s="11"/>
      <c r="L587" s="10"/>
      <c r="M587" s="10"/>
    </row>
    <row r="588" spans="1:13" ht="21" x14ac:dyDescent="0.35">
      <c r="A588" s="18"/>
      <c r="B588" s="17"/>
      <c r="C588" s="16"/>
      <c r="D588" s="15"/>
      <c r="E588" s="14"/>
      <c r="F588" s="13"/>
      <c r="H588" s="12"/>
      <c r="J588" s="11"/>
      <c r="L588" s="10"/>
      <c r="M588" s="10"/>
    </row>
    <row r="589" spans="1:13" ht="21" x14ac:dyDescent="0.35">
      <c r="A589" s="18"/>
      <c r="B589" s="17"/>
      <c r="C589" s="16"/>
      <c r="D589" s="15"/>
      <c r="E589" s="14"/>
      <c r="F589" s="13"/>
      <c r="H589" s="12"/>
      <c r="J589" s="11"/>
      <c r="L589" s="10"/>
      <c r="M589" s="10"/>
    </row>
    <row r="590" spans="1:13" ht="21" x14ac:dyDescent="0.35">
      <c r="A590" s="18"/>
      <c r="B590" s="17"/>
      <c r="C590" s="16"/>
      <c r="D590" s="15"/>
      <c r="E590" s="14"/>
      <c r="F590" s="13"/>
      <c r="H590" s="12"/>
      <c r="J590" s="11"/>
      <c r="L590" s="10"/>
      <c r="M590" s="10"/>
    </row>
    <row r="591" spans="1:13" ht="21" x14ac:dyDescent="0.35">
      <c r="A591" s="18"/>
      <c r="B591" s="17"/>
      <c r="C591" s="16"/>
      <c r="D591" s="15"/>
      <c r="E591" s="14"/>
      <c r="F591" s="13"/>
      <c r="H591" s="12"/>
      <c r="J591" s="11"/>
      <c r="L591" s="10"/>
      <c r="M591" s="10"/>
    </row>
    <row r="592" spans="1:13" ht="21" x14ac:dyDescent="0.35">
      <c r="A592" s="18"/>
      <c r="B592" s="17"/>
      <c r="C592" s="16"/>
      <c r="D592" s="15"/>
      <c r="E592" s="14"/>
      <c r="F592" s="13"/>
      <c r="H592" s="12"/>
      <c r="J592" s="11"/>
      <c r="L592" s="10"/>
      <c r="M592" s="10"/>
    </row>
    <row r="593" spans="1:13" ht="21" x14ac:dyDescent="0.35">
      <c r="A593" s="18"/>
      <c r="B593" s="17"/>
      <c r="C593" s="16"/>
      <c r="D593" s="15"/>
      <c r="E593" s="14"/>
      <c r="F593" s="13"/>
      <c r="H593" s="12"/>
      <c r="J593" s="11"/>
      <c r="L593" s="10"/>
      <c r="M593" s="10"/>
    </row>
    <row r="594" spans="1:13" ht="21" x14ac:dyDescent="0.35">
      <c r="A594" s="18"/>
      <c r="B594" s="17"/>
      <c r="C594" s="16"/>
      <c r="D594" s="15"/>
      <c r="E594" s="14"/>
      <c r="F594" s="13"/>
      <c r="H594" s="12"/>
      <c r="J594" s="11"/>
      <c r="L594" s="10"/>
      <c r="M594" s="10"/>
    </row>
    <row r="595" spans="1:13" ht="21" x14ac:dyDescent="0.35">
      <c r="A595" s="18"/>
      <c r="B595" s="17"/>
      <c r="C595" s="16"/>
      <c r="D595" s="15"/>
      <c r="E595" s="14"/>
      <c r="F595" s="13"/>
      <c r="H595" s="12"/>
      <c r="J595" s="11"/>
      <c r="L595" s="10"/>
      <c r="M595" s="10"/>
    </row>
    <row r="596" spans="1:13" ht="21" x14ac:dyDescent="0.35">
      <c r="A596" s="18"/>
      <c r="B596" s="17"/>
      <c r="C596" s="16"/>
      <c r="D596" s="15"/>
      <c r="E596" s="14"/>
      <c r="F596" s="13"/>
      <c r="H596" s="12"/>
      <c r="J596" s="11"/>
      <c r="L596" s="10"/>
      <c r="M596" s="10"/>
    </row>
    <row r="597" spans="1:13" ht="21" x14ac:dyDescent="0.35">
      <c r="A597" s="18"/>
      <c r="B597" s="17"/>
      <c r="C597" s="16"/>
      <c r="D597" s="15"/>
      <c r="E597" s="14"/>
      <c r="F597" s="13"/>
      <c r="H597" s="12"/>
      <c r="J597" s="11"/>
      <c r="L597" s="10"/>
      <c r="M597" s="10"/>
    </row>
    <row r="598" spans="1:13" ht="21" x14ac:dyDescent="0.35">
      <c r="A598" s="18"/>
      <c r="B598" s="17"/>
      <c r="C598" s="16"/>
      <c r="D598" s="15"/>
      <c r="E598" s="14"/>
      <c r="F598" s="13"/>
      <c r="H598" s="12"/>
      <c r="J598" s="11"/>
      <c r="L598" s="10"/>
      <c r="M598" s="10"/>
    </row>
    <row r="599" spans="1:13" ht="21" x14ac:dyDescent="0.35">
      <c r="A599" s="18"/>
      <c r="B599" s="17"/>
      <c r="C599" s="16"/>
      <c r="D599" s="15"/>
      <c r="E599" s="14"/>
      <c r="F599" s="13"/>
      <c r="H599" s="12"/>
      <c r="J599" s="11"/>
      <c r="L599" s="10"/>
      <c r="M599" s="10"/>
    </row>
    <row r="600" spans="1:13" ht="21" x14ac:dyDescent="0.35">
      <c r="A600" s="18"/>
      <c r="B600" s="17"/>
      <c r="C600" s="16"/>
      <c r="D600" s="15"/>
      <c r="E600" s="14"/>
      <c r="F600" s="13"/>
      <c r="H600" s="12"/>
      <c r="J600" s="11"/>
      <c r="L600" s="10"/>
      <c r="M600" s="10"/>
    </row>
    <row r="601" spans="1:13" ht="21" x14ac:dyDescent="0.35">
      <c r="A601" s="18"/>
      <c r="B601" s="17"/>
      <c r="C601" s="16"/>
      <c r="D601" s="15"/>
      <c r="E601" s="14"/>
      <c r="F601" s="13"/>
      <c r="H601" s="12"/>
      <c r="J601" s="11"/>
      <c r="L601" s="10"/>
      <c r="M601" s="10"/>
    </row>
    <row r="602" spans="1:13" ht="21" x14ac:dyDescent="0.35">
      <c r="A602" s="18"/>
      <c r="B602" s="17"/>
      <c r="C602" s="16"/>
      <c r="D602" s="15"/>
      <c r="E602" s="14"/>
      <c r="F602" s="13"/>
      <c r="H602" s="12"/>
      <c r="J602" s="11"/>
      <c r="L602" s="10"/>
      <c r="M602" s="10"/>
    </row>
    <row r="603" spans="1:13" ht="21" x14ac:dyDescent="0.35">
      <c r="A603" s="18"/>
      <c r="B603" s="17"/>
      <c r="C603" s="16"/>
      <c r="D603" s="15"/>
      <c r="E603" s="14"/>
      <c r="F603" s="13"/>
      <c r="H603" s="12"/>
      <c r="J603" s="11"/>
      <c r="L603" s="10"/>
      <c r="M603" s="10"/>
    </row>
    <row r="604" spans="1:13" ht="21" x14ac:dyDescent="0.35">
      <c r="A604" s="18"/>
      <c r="B604" s="17"/>
      <c r="C604" s="16"/>
      <c r="D604" s="15"/>
      <c r="E604" s="14"/>
      <c r="F604" s="13"/>
      <c r="H604" s="12"/>
      <c r="J604" s="11"/>
      <c r="L604" s="10"/>
      <c r="M604" s="10"/>
    </row>
    <row r="605" spans="1:13" ht="21" x14ac:dyDescent="0.35">
      <c r="A605" s="18"/>
      <c r="B605" s="17"/>
      <c r="C605" s="16"/>
      <c r="D605" s="15"/>
      <c r="E605" s="14"/>
      <c r="F605" s="13"/>
      <c r="H605" s="12"/>
      <c r="J605" s="11"/>
      <c r="L605" s="10"/>
      <c r="M605" s="10"/>
    </row>
    <row r="606" spans="1:13" ht="21" x14ac:dyDescent="0.35">
      <c r="A606" s="18"/>
      <c r="B606" s="17"/>
      <c r="C606" s="16"/>
      <c r="D606" s="15"/>
      <c r="E606" s="14"/>
      <c r="F606" s="13"/>
      <c r="H606" s="12"/>
      <c r="J606" s="11"/>
      <c r="L606" s="10"/>
      <c r="M606" s="10"/>
    </row>
    <row r="607" spans="1:13" ht="21" x14ac:dyDescent="0.35">
      <c r="A607" s="18"/>
      <c r="B607" s="17"/>
      <c r="C607" s="16"/>
      <c r="D607" s="15"/>
      <c r="E607" s="14"/>
      <c r="F607" s="13"/>
      <c r="H607" s="12"/>
      <c r="J607" s="11"/>
      <c r="L607" s="10"/>
      <c r="M607" s="10"/>
    </row>
    <row r="608" spans="1:13" ht="21" x14ac:dyDescent="0.35">
      <c r="A608" s="18"/>
      <c r="B608" s="17"/>
      <c r="C608" s="16"/>
      <c r="D608" s="15"/>
      <c r="E608" s="14"/>
      <c r="F608" s="13"/>
      <c r="H608" s="12"/>
      <c r="J608" s="11"/>
      <c r="L608" s="10"/>
      <c r="M608" s="10"/>
    </row>
    <row r="609" spans="1:13" ht="21" x14ac:dyDescent="0.35">
      <c r="A609" s="18"/>
      <c r="B609" s="17"/>
      <c r="C609" s="16"/>
      <c r="D609" s="15"/>
      <c r="E609" s="14"/>
      <c r="F609" s="13"/>
      <c r="H609" s="12"/>
      <c r="J609" s="11"/>
      <c r="L609" s="10"/>
      <c r="M609" s="10"/>
    </row>
    <row r="610" spans="1:13" ht="21" x14ac:dyDescent="0.35">
      <c r="A610" s="18"/>
      <c r="B610" s="17"/>
      <c r="C610" s="16"/>
      <c r="D610" s="15"/>
      <c r="E610" s="14"/>
      <c r="F610" s="13"/>
      <c r="H610" s="12"/>
      <c r="J610" s="11"/>
      <c r="L610" s="10"/>
      <c r="M610" s="10"/>
    </row>
    <row r="611" spans="1:13" ht="21" x14ac:dyDescent="0.35">
      <c r="A611" s="18"/>
      <c r="B611" s="17"/>
      <c r="C611" s="16"/>
      <c r="D611" s="15"/>
      <c r="E611" s="14"/>
      <c r="F611" s="13"/>
      <c r="H611" s="12"/>
      <c r="J611" s="11"/>
      <c r="L611" s="10"/>
      <c r="M611" s="10"/>
    </row>
    <row r="612" spans="1:13" ht="21" x14ac:dyDescent="0.35">
      <c r="A612" s="18"/>
      <c r="B612" s="17"/>
      <c r="C612" s="16"/>
      <c r="D612" s="15"/>
      <c r="E612" s="14"/>
      <c r="F612" s="13"/>
      <c r="H612" s="12"/>
      <c r="J612" s="11"/>
      <c r="L612" s="10"/>
      <c r="M612" s="10"/>
    </row>
    <row r="613" spans="1:13" ht="21" x14ac:dyDescent="0.35">
      <c r="A613" s="18"/>
      <c r="B613" s="17"/>
      <c r="C613" s="16"/>
      <c r="D613" s="15"/>
      <c r="E613" s="14"/>
      <c r="F613" s="13"/>
      <c r="H613" s="12"/>
      <c r="J613" s="11"/>
      <c r="L613" s="10"/>
      <c r="M613" s="10"/>
    </row>
    <row r="614" spans="1:13" ht="21" x14ac:dyDescent="0.35">
      <c r="A614" s="18"/>
      <c r="B614" s="17"/>
      <c r="C614" s="16"/>
      <c r="D614" s="15"/>
      <c r="E614" s="14"/>
      <c r="F614" s="13"/>
      <c r="H614" s="12"/>
      <c r="J614" s="11"/>
      <c r="L614" s="10"/>
      <c r="M614" s="10"/>
    </row>
    <row r="615" spans="1:13" ht="21" x14ac:dyDescent="0.35">
      <c r="A615" s="18"/>
      <c r="B615" s="17"/>
      <c r="C615" s="16"/>
      <c r="D615" s="15"/>
      <c r="E615" s="14"/>
      <c r="F615" s="13"/>
      <c r="H615" s="12"/>
      <c r="J615" s="11"/>
      <c r="L615" s="10"/>
      <c r="M615" s="10"/>
    </row>
    <row r="616" spans="1:13" ht="21" x14ac:dyDescent="0.35">
      <c r="A616" s="18"/>
      <c r="B616" s="17"/>
      <c r="C616" s="16"/>
      <c r="D616" s="15"/>
      <c r="E616" s="14"/>
      <c r="F616" s="13"/>
      <c r="H616" s="12"/>
      <c r="J616" s="11"/>
      <c r="L616" s="10"/>
      <c r="M616" s="10"/>
    </row>
    <row r="617" spans="1:13" ht="21" x14ac:dyDescent="0.35">
      <c r="A617" s="18"/>
      <c r="B617" s="17"/>
      <c r="C617" s="16"/>
      <c r="D617" s="15"/>
      <c r="E617" s="14"/>
      <c r="F617" s="13"/>
      <c r="H617" s="12"/>
      <c r="J617" s="11"/>
      <c r="L617" s="10"/>
      <c r="M617" s="10"/>
    </row>
    <row r="618" spans="1:13" ht="21" x14ac:dyDescent="0.35">
      <c r="A618" s="18"/>
      <c r="B618" s="17"/>
      <c r="C618" s="16"/>
      <c r="D618" s="15"/>
      <c r="E618" s="14"/>
      <c r="F618" s="13"/>
      <c r="H618" s="12"/>
      <c r="J618" s="11"/>
      <c r="L618" s="10"/>
      <c r="M618" s="10"/>
    </row>
    <row r="619" spans="1:13" ht="21" x14ac:dyDescent="0.35">
      <c r="A619" s="18"/>
      <c r="B619" s="17"/>
      <c r="C619" s="16"/>
      <c r="D619" s="15"/>
      <c r="E619" s="14"/>
      <c r="F619" s="13"/>
      <c r="H619" s="12"/>
      <c r="J619" s="11"/>
      <c r="L619" s="10"/>
      <c r="M619" s="10"/>
    </row>
    <row r="620" spans="1:13" ht="21" x14ac:dyDescent="0.35">
      <c r="A620" s="18"/>
      <c r="B620" s="17"/>
      <c r="C620" s="16"/>
      <c r="D620" s="15"/>
      <c r="E620" s="14"/>
      <c r="F620" s="13"/>
      <c r="H620" s="12"/>
      <c r="J620" s="11"/>
      <c r="L620" s="10"/>
      <c r="M620" s="10"/>
    </row>
    <row r="621" spans="1:13" ht="21" x14ac:dyDescent="0.35">
      <c r="A621" s="18"/>
      <c r="B621" s="17"/>
      <c r="C621" s="16"/>
      <c r="D621" s="15"/>
      <c r="E621" s="14"/>
      <c r="F621" s="13"/>
      <c r="H621" s="12"/>
      <c r="J621" s="11"/>
      <c r="L621" s="10"/>
      <c r="M621" s="10"/>
    </row>
    <row r="622" spans="1:13" ht="21" x14ac:dyDescent="0.35">
      <c r="A622" s="18"/>
      <c r="B622" s="17"/>
      <c r="C622" s="16"/>
      <c r="D622" s="15"/>
      <c r="E622" s="14"/>
      <c r="F622" s="13"/>
      <c r="H622" s="12"/>
      <c r="J622" s="11"/>
      <c r="L622" s="10"/>
      <c r="M622" s="10"/>
    </row>
    <row r="623" spans="1:13" ht="21" x14ac:dyDescent="0.35">
      <c r="A623" s="18"/>
      <c r="B623" s="17"/>
      <c r="C623" s="16"/>
      <c r="D623" s="15"/>
      <c r="E623" s="14"/>
      <c r="F623" s="13"/>
      <c r="H623" s="12"/>
      <c r="J623" s="11"/>
      <c r="L623" s="10"/>
      <c r="M623" s="10"/>
    </row>
    <row r="624" spans="1:13" ht="21" x14ac:dyDescent="0.35">
      <c r="A624" s="18"/>
      <c r="B624" s="17"/>
      <c r="C624" s="16"/>
      <c r="D624" s="15"/>
      <c r="E624" s="14"/>
      <c r="F624" s="13"/>
      <c r="H624" s="12"/>
      <c r="J624" s="11"/>
      <c r="L624" s="10"/>
      <c r="M624" s="10"/>
    </row>
    <row r="625" spans="1:13" ht="21" x14ac:dyDescent="0.35">
      <c r="A625" s="18"/>
      <c r="B625" s="17"/>
      <c r="C625" s="16"/>
      <c r="D625" s="15"/>
      <c r="E625" s="14"/>
      <c r="F625" s="13"/>
      <c r="H625" s="12"/>
      <c r="J625" s="11"/>
      <c r="L625" s="10"/>
      <c r="M625" s="10"/>
    </row>
    <row r="626" spans="1:13" ht="21" x14ac:dyDescent="0.35">
      <c r="A626" s="18"/>
      <c r="B626" s="17"/>
      <c r="C626" s="16"/>
      <c r="D626" s="15"/>
      <c r="E626" s="14"/>
      <c r="F626" s="13"/>
      <c r="H626" s="12"/>
      <c r="J626" s="11"/>
      <c r="L626" s="10"/>
      <c r="M626" s="10"/>
    </row>
    <row r="627" spans="1:13" ht="21" x14ac:dyDescent="0.35">
      <c r="A627" s="18"/>
      <c r="B627" s="17"/>
      <c r="C627" s="16"/>
      <c r="D627" s="15"/>
      <c r="E627" s="14"/>
      <c r="F627" s="13"/>
      <c r="H627" s="12"/>
      <c r="J627" s="11"/>
      <c r="L627" s="10"/>
      <c r="M627" s="10"/>
    </row>
    <row r="628" spans="1:13" ht="21" x14ac:dyDescent="0.35">
      <c r="A628" s="18"/>
      <c r="B628" s="17"/>
      <c r="C628" s="16"/>
      <c r="D628" s="15"/>
      <c r="E628" s="14"/>
      <c r="F628" s="13"/>
      <c r="H628" s="12"/>
      <c r="J628" s="11"/>
      <c r="L628" s="10"/>
      <c r="M628" s="10"/>
    </row>
    <row r="629" spans="1:13" ht="21" x14ac:dyDescent="0.35">
      <c r="A629" s="18"/>
      <c r="B629" s="17"/>
      <c r="C629" s="16"/>
      <c r="D629" s="15"/>
      <c r="E629" s="14"/>
      <c r="F629" s="13"/>
      <c r="H629" s="12"/>
      <c r="J629" s="11"/>
      <c r="L629" s="10"/>
      <c r="M629" s="10"/>
    </row>
    <row r="630" spans="1:13" ht="21" x14ac:dyDescent="0.35">
      <c r="A630" s="18"/>
      <c r="B630" s="17"/>
      <c r="C630" s="16"/>
      <c r="D630" s="15"/>
      <c r="E630" s="14"/>
      <c r="F630" s="13"/>
      <c r="H630" s="12"/>
      <c r="J630" s="11"/>
      <c r="L630" s="10"/>
      <c r="M630" s="10"/>
    </row>
    <row r="631" spans="1:13" ht="21" x14ac:dyDescent="0.35">
      <c r="A631" s="18"/>
      <c r="B631" s="17"/>
      <c r="C631" s="16"/>
      <c r="D631" s="15"/>
      <c r="E631" s="14"/>
      <c r="F631" s="13"/>
      <c r="H631" s="12"/>
      <c r="J631" s="11"/>
      <c r="L631" s="10"/>
      <c r="M631" s="10"/>
    </row>
    <row r="632" spans="1:13" ht="21" x14ac:dyDescent="0.35">
      <c r="A632" s="18"/>
      <c r="B632" s="17"/>
      <c r="C632" s="16"/>
      <c r="D632" s="15"/>
      <c r="E632" s="14"/>
      <c r="F632" s="13"/>
      <c r="H632" s="12"/>
      <c r="J632" s="11"/>
      <c r="L632" s="10"/>
      <c r="M632" s="10"/>
    </row>
    <row r="633" spans="1:13" ht="21" x14ac:dyDescent="0.35">
      <c r="A633" s="18"/>
      <c r="B633" s="17"/>
      <c r="C633" s="16"/>
      <c r="D633" s="15"/>
      <c r="E633" s="14"/>
      <c r="F633" s="13"/>
      <c r="H633" s="12"/>
      <c r="J633" s="11"/>
      <c r="L633" s="10"/>
      <c r="M633" s="10"/>
    </row>
    <row r="634" spans="1:13" ht="21" x14ac:dyDescent="0.35">
      <c r="A634" s="18"/>
      <c r="B634" s="17"/>
      <c r="C634" s="16"/>
      <c r="D634" s="15"/>
      <c r="E634" s="14"/>
      <c r="F634" s="13"/>
      <c r="H634" s="12"/>
      <c r="J634" s="11"/>
      <c r="L634" s="10"/>
      <c r="M634" s="10"/>
    </row>
    <row r="635" spans="1:13" ht="21" x14ac:dyDescent="0.35">
      <c r="A635" s="18"/>
      <c r="B635" s="17"/>
      <c r="C635" s="16"/>
      <c r="D635" s="15"/>
      <c r="E635" s="14"/>
      <c r="F635" s="13"/>
      <c r="H635" s="12"/>
      <c r="J635" s="11"/>
      <c r="L635" s="10"/>
      <c r="M635" s="10"/>
    </row>
    <row r="636" spans="1:13" ht="21" x14ac:dyDescent="0.35">
      <c r="A636" s="18"/>
      <c r="B636" s="17"/>
      <c r="C636" s="16"/>
      <c r="D636" s="15"/>
      <c r="E636" s="14"/>
      <c r="F636" s="13"/>
      <c r="H636" s="12"/>
      <c r="J636" s="11"/>
      <c r="L636" s="10"/>
      <c r="M636" s="10"/>
    </row>
    <row r="637" spans="1:13" ht="21" x14ac:dyDescent="0.35">
      <c r="A637" s="18"/>
      <c r="B637" s="17"/>
      <c r="C637" s="16"/>
      <c r="D637" s="15"/>
      <c r="E637" s="14"/>
      <c r="F637" s="13"/>
      <c r="H637" s="12"/>
      <c r="J637" s="11"/>
      <c r="L637" s="10"/>
      <c r="M637" s="10"/>
    </row>
    <row r="638" spans="1:13" ht="21" x14ac:dyDescent="0.35">
      <c r="A638" s="18"/>
      <c r="B638" s="17"/>
      <c r="C638" s="16"/>
      <c r="D638" s="15"/>
      <c r="E638" s="14"/>
      <c r="F638" s="13"/>
      <c r="H638" s="12"/>
      <c r="J638" s="11"/>
      <c r="L638" s="10"/>
      <c r="M638" s="10"/>
    </row>
    <row r="639" spans="1:13" ht="21" x14ac:dyDescent="0.35">
      <c r="A639" s="18"/>
      <c r="B639" s="17"/>
      <c r="C639" s="16"/>
      <c r="D639" s="15"/>
      <c r="E639" s="14"/>
      <c r="F639" s="13"/>
      <c r="H639" s="12"/>
      <c r="J639" s="11"/>
      <c r="L639" s="10"/>
      <c r="M639" s="10"/>
    </row>
    <row r="640" spans="1:13" ht="21" x14ac:dyDescent="0.35">
      <c r="A640" s="18"/>
      <c r="B640" s="17"/>
      <c r="C640" s="16"/>
      <c r="D640" s="15"/>
      <c r="E640" s="14"/>
      <c r="F640" s="13"/>
      <c r="H640" s="12"/>
      <c r="J640" s="11"/>
      <c r="L640" s="10"/>
      <c r="M640" s="10"/>
    </row>
    <row r="641" spans="1:13" ht="21" x14ac:dyDescent="0.35">
      <c r="A641" s="18"/>
      <c r="B641" s="17"/>
      <c r="C641" s="16"/>
      <c r="D641" s="15"/>
      <c r="E641" s="14"/>
      <c r="F641" s="13"/>
      <c r="H641" s="12"/>
      <c r="J641" s="11"/>
      <c r="L641" s="10"/>
      <c r="M641" s="10"/>
    </row>
    <row r="642" spans="1:13" ht="21" x14ac:dyDescent="0.35">
      <c r="A642" s="18"/>
      <c r="B642" s="17"/>
      <c r="C642" s="16"/>
      <c r="D642" s="15"/>
      <c r="E642" s="14"/>
      <c r="F642" s="13"/>
      <c r="H642" s="12"/>
      <c r="J642" s="11"/>
      <c r="L642" s="10"/>
      <c r="M642" s="10"/>
    </row>
    <row r="643" spans="1:13" ht="21" x14ac:dyDescent="0.35">
      <c r="A643" s="18"/>
      <c r="B643" s="17"/>
      <c r="C643" s="16"/>
      <c r="D643" s="15"/>
      <c r="E643" s="14"/>
      <c r="F643" s="13"/>
      <c r="H643" s="12"/>
      <c r="J643" s="11"/>
      <c r="L643" s="10"/>
      <c r="M643" s="10"/>
    </row>
    <row r="644" spans="1:13" ht="21" x14ac:dyDescent="0.35">
      <c r="A644" s="18"/>
      <c r="B644" s="17"/>
      <c r="C644" s="16"/>
      <c r="D644" s="15"/>
      <c r="E644" s="14"/>
      <c r="F644" s="13"/>
      <c r="H644" s="12"/>
      <c r="J644" s="11"/>
      <c r="L644" s="10"/>
      <c r="M644" s="10"/>
    </row>
    <row r="645" spans="1:13" ht="21" x14ac:dyDescent="0.35">
      <c r="A645" s="18"/>
      <c r="B645" s="17"/>
      <c r="C645" s="16"/>
      <c r="D645" s="15"/>
      <c r="E645" s="14"/>
      <c r="F645" s="13"/>
      <c r="H645" s="12"/>
      <c r="J645" s="11"/>
      <c r="L645" s="10"/>
      <c r="M645" s="10"/>
    </row>
    <row r="646" spans="1:13" ht="21" x14ac:dyDescent="0.35">
      <c r="A646" s="18"/>
      <c r="B646" s="17"/>
      <c r="C646" s="16"/>
      <c r="D646" s="15"/>
      <c r="E646" s="14"/>
      <c r="F646" s="13"/>
      <c r="H646" s="12"/>
      <c r="J646" s="11"/>
      <c r="L646" s="10"/>
      <c r="M646" s="10"/>
    </row>
    <row r="647" spans="1:13" ht="21" x14ac:dyDescent="0.35">
      <c r="A647" s="18"/>
      <c r="B647" s="17"/>
      <c r="C647" s="16"/>
      <c r="D647" s="15"/>
      <c r="E647" s="14"/>
      <c r="F647" s="13"/>
      <c r="H647" s="12"/>
      <c r="J647" s="11"/>
      <c r="L647" s="10"/>
      <c r="M647" s="10"/>
    </row>
    <row r="648" spans="1:13" ht="21" x14ac:dyDescent="0.35">
      <c r="A648" s="18"/>
      <c r="B648" s="17"/>
      <c r="C648" s="16"/>
      <c r="D648" s="15"/>
      <c r="E648" s="14"/>
      <c r="F648" s="13"/>
      <c r="H648" s="12"/>
      <c r="J648" s="11"/>
      <c r="L648" s="10"/>
      <c r="M648" s="10"/>
    </row>
    <row r="649" spans="1:13" ht="21" x14ac:dyDescent="0.35">
      <c r="A649" s="18"/>
      <c r="B649" s="17"/>
      <c r="C649" s="16"/>
      <c r="D649" s="15"/>
      <c r="E649" s="14"/>
      <c r="F649" s="13"/>
      <c r="H649" s="12"/>
      <c r="J649" s="11"/>
      <c r="L649" s="10"/>
      <c r="M649" s="10"/>
    </row>
    <row r="650" spans="1:13" ht="21" x14ac:dyDescent="0.35">
      <c r="A650" s="18"/>
      <c r="B650" s="17"/>
      <c r="C650" s="16"/>
      <c r="D650" s="15"/>
      <c r="E650" s="14"/>
      <c r="F650" s="13"/>
      <c r="H650" s="12"/>
      <c r="J650" s="11"/>
      <c r="L650" s="10"/>
      <c r="M650" s="10"/>
    </row>
    <row r="651" spans="1:13" ht="21" x14ac:dyDescent="0.35">
      <c r="A651" s="18"/>
      <c r="B651" s="17"/>
      <c r="C651" s="16"/>
      <c r="D651" s="15"/>
      <c r="E651" s="14"/>
      <c r="F651" s="13"/>
      <c r="H651" s="12"/>
      <c r="J651" s="11"/>
      <c r="L651" s="10"/>
      <c r="M651" s="10"/>
    </row>
    <row r="652" spans="1:13" ht="21" x14ac:dyDescent="0.35">
      <c r="A652" s="18"/>
      <c r="B652" s="17"/>
      <c r="C652" s="16"/>
      <c r="D652" s="15"/>
      <c r="E652" s="14"/>
      <c r="F652" s="13"/>
      <c r="H652" s="12"/>
      <c r="J652" s="11"/>
      <c r="L652" s="10"/>
      <c r="M652" s="10"/>
    </row>
    <row r="653" spans="1:13" ht="21" x14ac:dyDescent="0.35">
      <c r="A653" s="18"/>
      <c r="B653" s="17"/>
      <c r="C653" s="16"/>
      <c r="D653" s="15"/>
      <c r="E653" s="14"/>
      <c r="F653" s="13"/>
      <c r="H653" s="12"/>
      <c r="J653" s="11"/>
      <c r="L653" s="10"/>
      <c r="M653" s="10"/>
    </row>
    <row r="654" spans="1:13" ht="21" x14ac:dyDescent="0.35">
      <c r="A654" s="18"/>
      <c r="B654" s="17"/>
      <c r="C654" s="16"/>
      <c r="D654" s="15"/>
      <c r="E654" s="14"/>
      <c r="F654" s="13"/>
      <c r="H654" s="12"/>
      <c r="J654" s="11"/>
      <c r="L654" s="10"/>
      <c r="M654" s="10"/>
    </row>
    <row r="655" spans="1:13" ht="21" x14ac:dyDescent="0.35">
      <c r="A655" s="18"/>
      <c r="B655" s="17"/>
      <c r="C655" s="16"/>
      <c r="D655" s="15"/>
      <c r="E655" s="14"/>
      <c r="F655" s="13"/>
      <c r="H655" s="12"/>
      <c r="J655" s="11"/>
      <c r="L655" s="10"/>
      <c r="M655" s="10"/>
    </row>
    <row r="656" spans="1:13" ht="21" x14ac:dyDescent="0.35">
      <c r="A656" s="18"/>
      <c r="B656" s="17"/>
      <c r="C656" s="16"/>
      <c r="D656" s="15"/>
      <c r="E656" s="14"/>
      <c r="F656" s="13"/>
      <c r="H656" s="12"/>
      <c r="J656" s="11"/>
      <c r="L656" s="10"/>
      <c r="M656" s="10"/>
    </row>
    <row r="657" spans="1:13" ht="21" x14ac:dyDescent="0.35">
      <c r="A657" s="18"/>
      <c r="B657" s="17"/>
      <c r="C657" s="16"/>
      <c r="D657" s="15"/>
      <c r="E657" s="14"/>
      <c r="F657" s="13"/>
      <c r="H657" s="12"/>
      <c r="J657" s="11"/>
      <c r="L657" s="10"/>
      <c r="M657" s="10"/>
    </row>
    <row r="658" spans="1:13" ht="21" x14ac:dyDescent="0.35">
      <c r="A658" s="18"/>
      <c r="B658" s="17"/>
      <c r="C658" s="16"/>
      <c r="D658" s="15"/>
      <c r="E658" s="14"/>
      <c r="F658" s="13"/>
      <c r="H658" s="12"/>
      <c r="J658" s="11"/>
      <c r="L658" s="10"/>
      <c r="M658" s="10"/>
    </row>
    <row r="659" spans="1:13" ht="21" x14ac:dyDescent="0.35">
      <c r="A659" s="18"/>
      <c r="B659" s="17"/>
      <c r="C659" s="16"/>
      <c r="D659" s="15"/>
      <c r="E659" s="14"/>
      <c r="F659" s="13"/>
      <c r="H659" s="12"/>
      <c r="J659" s="11"/>
      <c r="L659" s="10"/>
      <c r="M659" s="10"/>
    </row>
    <row r="660" spans="1:13" ht="21" x14ac:dyDescent="0.35">
      <c r="A660" s="18"/>
      <c r="B660" s="17"/>
      <c r="C660" s="16"/>
      <c r="D660" s="15"/>
      <c r="E660" s="14"/>
      <c r="F660" s="13"/>
      <c r="H660" s="12"/>
      <c r="J660" s="11"/>
      <c r="L660" s="10"/>
      <c r="M660" s="10"/>
    </row>
    <row r="661" spans="1:13" ht="21" x14ac:dyDescent="0.35">
      <c r="A661" s="18"/>
      <c r="B661" s="17"/>
      <c r="C661" s="16"/>
      <c r="D661" s="15"/>
      <c r="E661" s="14"/>
      <c r="F661" s="13"/>
      <c r="H661" s="12"/>
      <c r="J661" s="11"/>
      <c r="L661" s="10"/>
      <c r="M661" s="10"/>
    </row>
    <row r="662" spans="1:13" ht="21" x14ac:dyDescent="0.35">
      <c r="A662" s="18"/>
      <c r="B662" s="17"/>
      <c r="C662" s="16"/>
      <c r="D662" s="15"/>
      <c r="E662" s="14"/>
      <c r="F662" s="13"/>
      <c r="H662" s="12"/>
      <c r="J662" s="11"/>
      <c r="L662" s="10"/>
      <c r="M662" s="10"/>
    </row>
    <row r="663" spans="1:13" ht="21" x14ac:dyDescent="0.35">
      <c r="A663" s="18"/>
      <c r="B663" s="17"/>
      <c r="C663" s="16"/>
      <c r="D663" s="15"/>
      <c r="E663" s="14"/>
      <c r="F663" s="13"/>
      <c r="H663" s="12"/>
      <c r="J663" s="11"/>
      <c r="L663" s="10"/>
      <c r="M663" s="10"/>
    </row>
    <row r="664" spans="1:13" ht="21" x14ac:dyDescent="0.35">
      <c r="A664" s="18"/>
      <c r="B664" s="17"/>
      <c r="C664" s="16"/>
      <c r="D664" s="15"/>
      <c r="E664" s="14"/>
      <c r="F664" s="13"/>
      <c r="H664" s="12"/>
      <c r="J664" s="11"/>
      <c r="L664" s="10"/>
      <c r="M664" s="10"/>
    </row>
    <row r="665" spans="1:13" ht="21" x14ac:dyDescent="0.35">
      <c r="A665" s="18"/>
      <c r="B665" s="17"/>
      <c r="C665" s="16"/>
      <c r="D665" s="15"/>
      <c r="E665" s="14"/>
      <c r="F665" s="13"/>
      <c r="H665" s="12"/>
      <c r="J665" s="11"/>
      <c r="L665" s="10"/>
      <c r="M665" s="10"/>
    </row>
    <row r="666" spans="1:13" ht="21" x14ac:dyDescent="0.35">
      <c r="A666" s="18"/>
      <c r="B666" s="17"/>
      <c r="C666" s="16"/>
      <c r="D666" s="15"/>
      <c r="E666" s="14"/>
      <c r="F666" s="13"/>
      <c r="H666" s="12"/>
      <c r="J666" s="11"/>
      <c r="L666" s="10"/>
      <c r="M666" s="10"/>
    </row>
    <row r="667" spans="1:13" ht="21" x14ac:dyDescent="0.35">
      <c r="A667" s="18"/>
      <c r="B667" s="17"/>
      <c r="C667" s="16"/>
      <c r="D667" s="15"/>
      <c r="E667" s="14"/>
      <c r="F667" s="13"/>
      <c r="H667" s="12"/>
      <c r="J667" s="11"/>
      <c r="L667" s="10"/>
      <c r="M667" s="10"/>
    </row>
    <row r="668" spans="1:13" ht="21" x14ac:dyDescent="0.35">
      <c r="A668" s="18"/>
      <c r="B668" s="17"/>
      <c r="C668" s="16"/>
      <c r="D668" s="15"/>
      <c r="E668" s="14"/>
      <c r="F668" s="13"/>
      <c r="H668" s="12"/>
      <c r="J668" s="11"/>
      <c r="L668" s="10"/>
      <c r="M668" s="10"/>
    </row>
    <row r="669" spans="1:13" ht="21" x14ac:dyDescent="0.35">
      <c r="A669" s="18"/>
      <c r="B669" s="17"/>
      <c r="C669" s="16"/>
      <c r="D669" s="15"/>
      <c r="E669" s="14"/>
      <c r="F669" s="13"/>
      <c r="H669" s="12"/>
      <c r="J669" s="11"/>
      <c r="L669" s="10"/>
      <c r="M669" s="10"/>
    </row>
    <row r="670" spans="1:13" ht="21" x14ac:dyDescent="0.35">
      <c r="A670" s="18"/>
      <c r="B670" s="17"/>
      <c r="C670" s="16"/>
      <c r="D670" s="15"/>
      <c r="E670" s="14"/>
      <c r="F670" s="13"/>
      <c r="H670" s="12"/>
      <c r="J670" s="11"/>
      <c r="L670" s="10"/>
      <c r="M670" s="10"/>
    </row>
    <row r="671" spans="1:13" ht="21" x14ac:dyDescent="0.35">
      <c r="A671" s="18"/>
      <c r="B671" s="17"/>
      <c r="C671" s="16"/>
      <c r="D671" s="15"/>
      <c r="E671" s="14"/>
      <c r="F671" s="13"/>
      <c r="H671" s="12"/>
      <c r="J671" s="11"/>
      <c r="L671" s="10"/>
      <c r="M671" s="10"/>
    </row>
    <row r="672" spans="1:13" ht="21" x14ac:dyDescent="0.35">
      <c r="A672" s="18"/>
      <c r="B672" s="17"/>
      <c r="C672" s="16"/>
      <c r="D672" s="15"/>
      <c r="E672" s="14"/>
      <c r="F672" s="13"/>
      <c r="H672" s="12"/>
      <c r="J672" s="11"/>
      <c r="L672" s="10"/>
      <c r="M672" s="10"/>
    </row>
    <row r="673" spans="1:13" ht="21" x14ac:dyDescent="0.35">
      <c r="A673" s="18"/>
      <c r="B673" s="17"/>
      <c r="C673" s="16"/>
      <c r="D673" s="15"/>
      <c r="E673" s="14"/>
      <c r="F673" s="13"/>
      <c r="H673" s="12"/>
      <c r="J673" s="11"/>
      <c r="L673" s="10"/>
      <c r="M673" s="10"/>
    </row>
    <row r="674" spans="1:13" ht="21" x14ac:dyDescent="0.35">
      <c r="A674" s="18"/>
      <c r="B674" s="17"/>
      <c r="C674" s="16"/>
      <c r="D674" s="15"/>
      <c r="E674" s="14"/>
      <c r="F674" s="13"/>
      <c r="H674" s="12"/>
      <c r="J674" s="11"/>
      <c r="L674" s="10"/>
      <c r="M674" s="10"/>
    </row>
    <row r="675" spans="1:13" ht="21" x14ac:dyDescent="0.35">
      <c r="A675" s="18"/>
      <c r="B675" s="17"/>
      <c r="C675" s="16"/>
      <c r="D675" s="15"/>
      <c r="E675" s="14"/>
      <c r="F675" s="13"/>
      <c r="H675" s="12"/>
      <c r="J675" s="11"/>
      <c r="L675" s="10"/>
      <c r="M675" s="10"/>
    </row>
    <row r="676" spans="1:13" ht="21" x14ac:dyDescent="0.35">
      <c r="A676" s="18"/>
      <c r="B676" s="17"/>
      <c r="C676" s="16"/>
      <c r="D676" s="15"/>
      <c r="E676" s="14"/>
      <c r="F676" s="13"/>
      <c r="H676" s="12"/>
      <c r="J676" s="11"/>
      <c r="L676" s="10"/>
      <c r="M676" s="10"/>
    </row>
    <row r="677" spans="1:13" ht="21" x14ac:dyDescent="0.35">
      <c r="A677" s="18"/>
      <c r="B677" s="17"/>
      <c r="C677" s="16"/>
      <c r="D677" s="15"/>
      <c r="E677" s="14"/>
      <c r="F677" s="13"/>
      <c r="H677" s="12"/>
      <c r="J677" s="11"/>
      <c r="L677" s="10"/>
      <c r="M677" s="10"/>
    </row>
    <row r="678" spans="1:13" ht="21" x14ac:dyDescent="0.35">
      <c r="A678" s="18"/>
      <c r="B678" s="17"/>
      <c r="C678" s="16"/>
      <c r="D678" s="15"/>
      <c r="E678" s="14"/>
      <c r="F678" s="13"/>
      <c r="H678" s="12"/>
      <c r="J678" s="11"/>
      <c r="L678" s="10"/>
      <c r="M678" s="10"/>
    </row>
    <row r="679" spans="1:13" ht="21" x14ac:dyDescent="0.35">
      <c r="A679" s="18"/>
      <c r="B679" s="17"/>
      <c r="C679" s="16"/>
      <c r="D679" s="15"/>
      <c r="E679" s="14"/>
      <c r="F679" s="13"/>
      <c r="H679" s="12"/>
      <c r="J679" s="11"/>
      <c r="L679" s="10"/>
      <c r="M679" s="10"/>
    </row>
    <row r="680" spans="1:13" ht="21" x14ac:dyDescent="0.35">
      <c r="A680" s="18"/>
      <c r="B680" s="17"/>
      <c r="C680" s="16"/>
      <c r="D680" s="15"/>
      <c r="E680" s="14"/>
      <c r="F680" s="13"/>
      <c r="H680" s="12"/>
      <c r="J680" s="11"/>
      <c r="L680" s="10"/>
      <c r="M680" s="10"/>
    </row>
    <row r="681" spans="1:13" ht="21" x14ac:dyDescent="0.35">
      <c r="A681" s="18"/>
      <c r="B681" s="17"/>
      <c r="C681" s="16"/>
      <c r="D681" s="15"/>
      <c r="E681" s="14"/>
      <c r="F681" s="13"/>
      <c r="H681" s="12"/>
      <c r="J681" s="11"/>
      <c r="L681" s="10"/>
      <c r="M681" s="10"/>
    </row>
    <row r="682" spans="1:13" ht="21" x14ac:dyDescent="0.35">
      <c r="A682" s="18"/>
      <c r="B682" s="17"/>
      <c r="C682" s="16"/>
      <c r="D682" s="15"/>
      <c r="E682" s="14"/>
      <c r="F682" s="13"/>
      <c r="H682" s="12"/>
      <c r="J682" s="11"/>
      <c r="L682" s="10"/>
      <c r="M682" s="10"/>
    </row>
    <row r="683" spans="1:13" ht="21" x14ac:dyDescent="0.35">
      <c r="A683" s="18"/>
      <c r="B683" s="17"/>
      <c r="C683" s="16"/>
      <c r="D683" s="15"/>
      <c r="E683" s="14"/>
      <c r="F683" s="13"/>
      <c r="H683" s="12"/>
      <c r="J683" s="11"/>
      <c r="L683" s="10"/>
      <c r="M683" s="10"/>
    </row>
    <row r="684" spans="1:13" ht="21" x14ac:dyDescent="0.35">
      <c r="A684" s="18"/>
      <c r="B684" s="17"/>
      <c r="C684" s="16"/>
      <c r="D684" s="15"/>
      <c r="E684" s="14"/>
      <c r="F684" s="13"/>
      <c r="H684" s="12"/>
      <c r="J684" s="11"/>
      <c r="L684" s="10"/>
      <c r="M684" s="10"/>
    </row>
    <row r="685" spans="1:13" ht="21" x14ac:dyDescent="0.35">
      <c r="A685" s="18"/>
      <c r="B685" s="17"/>
      <c r="C685" s="16"/>
      <c r="D685" s="15"/>
      <c r="E685" s="14"/>
      <c r="F685" s="13"/>
      <c r="H685" s="12"/>
      <c r="J685" s="11"/>
      <c r="L685" s="10"/>
      <c r="M685" s="10"/>
    </row>
    <row r="686" spans="1:13" ht="21" x14ac:dyDescent="0.35">
      <c r="A686" s="18"/>
      <c r="B686" s="17"/>
      <c r="C686" s="16"/>
      <c r="D686" s="15"/>
      <c r="E686" s="14"/>
      <c r="F686" s="13"/>
      <c r="H686" s="12"/>
      <c r="J686" s="11"/>
      <c r="L686" s="10"/>
      <c r="M686" s="10"/>
    </row>
    <row r="687" spans="1:13" ht="21" x14ac:dyDescent="0.35">
      <c r="A687" s="18"/>
      <c r="B687" s="17"/>
      <c r="C687" s="16"/>
      <c r="D687" s="15"/>
      <c r="E687" s="14"/>
      <c r="F687" s="13"/>
      <c r="H687" s="12"/>
      <c r="J687" s="11"/>
      <c r="L687" s="10"/>
      <c r="M687" s="10"/>
    </row>
    <row r="688" spans="1:13" ht="21" x14ac:dyDescent="0.35">
      <c r="A688" s="18"/>
      <c r="B688" s="17"/>
      <c r="C688" s="16"/>
      <c r="D688" s="15"/>
      <c r="E688" s="14"/>
      <c r="F688" s="13"/>
      <c r="H688" s="12"/>
      <c r="J688" s="11"/>
      <c r="L688" s="10"/>
      <c r="M688" s="10"/>
    </row>
    <row r="689" spans="1:13" ht="21" x14ac:dyDescent="0.35">
      <c r="A689" s="18"/>
      <c r="B689" s="17"/>
      <c r="C689" s="16"/>
      <c r="D689" s="15"/>
      <c r="E689" s="14"/>
      <c r="F689" s="13"/>
      <c r="H689" s="12"/>
      <c r="J689" s="11"/>
      <c r="L689" s="10"/>
      <c r="M689" s="10"/>
    </row>
    <row r="690" spans="1:13" ht="21" x14ac:dyDescent="0.35">
      <c r="A690" s="18"/>
      <c r="B690" s="17"/>
      <c r="C690" s="16"/>
      <c r="D690" s="15"/>
      <c r="E690" s="14"/>
      <c r="F690" s="13"/>
      <c r="H690" s="12"/>
      <c r="J690" s="11"/>
      <c r="L690" s="10"/>
      <c r="M690" s="10"/>
    </row>
    <row r="691" spans="1:13" ht="21" x14ac:dyDescent="0.35">
      <c r="A691" s="18"/>
      <c r="B691" s="17"/>
      <c r="C691" s="16"/>
      <c r="D691" s="15"/>
      <c r="E691" s="14"/>
      <c r="F691" s="13"/>
      <c r="H691" s="12"/>
      <c r="J691" s="11"/>
      <c r="L691" s="10"/>
      <c r="M691" s="10"/>
    </row>
    <row r="692" spans="1:13" ht="21" x14ac:dyDescent="0.35">
      <c r="A692" s="18"/>
      <c r="B692" s="17"/>
      <c r="C692" s="16"/>
      <c r="D692" s="15"/>
      <c r="E692" s="14"/>
      <c r="F692" s="13"/>
      <c r="H692" s="12"/>
      <c r="J692" s="11"/>
      <c r="L692" s="10"/>
      <c r="M692" s="10"/>
    </row>
    <row r="693" spans="1:13" ht="21" x14ac:dyDescent="0.35">
      <c r="A693" s="18"/>
      <c r="B693" s="17"/>
      <c r="C693" s="16"/>
      <c r="D693" s="15"/>
      <c r="E693" s="14"/>
      <c r="F693" s="13"/>
      <c r="H693" s="12"/>
      <c r="J693" s="11"/>
      <c r="L693" s="10"/>
      <c r="M693" s="10"/>
    </row>
    <row r="694" spans="1:13" ht="21" x14ac:dyDescent="0.35">
      <c r="A694" s="18"/>
      <c r="B694" s="17"/>
      <c r="C694" s="16"/>
      <c r="D694" s="15"/>
      <c r="E694" s="14"/>
      <c r="F694" s="13"/>
      <c r="H694" s="12"/>
      <c r="J694" s="11"/>
      <c r="L694" s="10"/>
      <c r="M694" s="10"/>
    </row>
    <row r="695" spans="1:13" ht="21" x14ac:dyDescent="0.35">
      <c r="A695" s="18"/>
      <c r="B695" s="17"/>
      <c r="C695" s="16"/>
      <c r="D695" s="15"/>
      <c r="E695" s="14"/>
      <c r="F695" s="13"/>
      <c r="H695" s="12"/>
      <c r="J695" s="11"/>
      <c r="L695" s="10"/>
      <c r="M695" s="10"/>
    </row>
    <row r="696" spans="1:13" ht="21" x14ac:dyDescent="0.35">
      <c r="A696" s="18"/>
      <c r="B696" s="17"/>
      <c r="C696" s="16"/>
      <c r="D696" s="15"/>
      <c r="E696" s="14"/>
      <c r="F696" s="13"/>
      <c r="H696" s="12"/>
      <c r="J696" s="11"/>
      <c r="L696" s="10"/>
      <c r="M696" s="10"/>
    </row>
    <row r="697" spans="1:13" ht="21" x14ac:dyDescent="0.35">
      <c r="A697" s="18"/>
      <c r="B697" s="17"/>
      <c r="C697" s="16"/>
      <c r="D697" s="15"/>
      <c r="E697" s="14"/>
      <c r="F697" s="13"/>
      <c r="H697" s="12"/>
      <c r="J697" s="11"/>
      <c r="L697" s="10"/>
      <c r="M697" s="10"/>
    </row>
    <row r="698" spans="1:13" ht="21" x14ac:dyDescent="0.35">
      <c r="A698" s="18"/>
      <c r="B698" s="17"/>
      <c r="C698" s="16"/>
      <c r="D698" s="15"/>
      <c r="E698" s="14"/>
      <c r="F698" s="13"/>
      <c r="H698" s="12"/>
      <c r="J698" s="11"/>
      <c r="L698" s="10"/>
      <c r="M698" s="10"/>
    </row>
    <row r="699" spans="1:13" ht="21" x14ac:dyDescent="0.35">
      <c r="A699" s="18"/>
      <c r="B699" s="17"/>
      <c r="C699" s="16"/>
      <c r="D699" s="15"/>
      <c r="E699" s="14"/>
      <c r="F699" s="13"/>
      <c r="H699" s="12"/>
      <c r="J699" s="11"/>
      <c r="L699" s="10"/>
      <c r="M699" s="10"/>
    </row>
    <row r="700" spans="1:13" ht="21" x14ac:dyDescent="0.35">
      <c r="A700" s="18"/>
      <c r="B700" s="17"/>
      <c r="C700" s="16"/>
      <c r="D700" s="15"/>
      <c r="E700" s="14"/>
      <c r="F700" s="13"/>
      <c r="H700" s="12"/>
      <c r="J700" s="11"/>
      <c r="L700" s="10"/>
      <c r="M700" s="10"/>
    </row>
    <row r="701" spans="1:13" ht="21" x14ac:dyDescent="0.35">
      <c r="A701" s="18"/>
      <c r="B701" s="17"/>
      <c r="C701" s="16"/>
      <c r="D701" s="15"/>
      <c r="E701" s="14"/>
      <c r="F701" s="13"/>
      <c r="H701" s="12"/>
      <c r="J701" s="11"/>
      <c r="L701" s="10"/>
      <c r="M701" s="10"/>
    </row>
    <row r="702" spans="1:13" ht="21" x14ac:dyDescent="0.35">
      <c r="A702" s="18"/>
      <c r="B702" s="17"/>
      <c r="C702" s="16"/>
      <c r="D702" s="15"/>
      <c r="E702" s="14"/>
      <c r="F702" s="13"/>
      <c r="H702" s="12"/>
      <c r="J702" s="11"/>
      <c r="L702" s="10"/>
      <c r="M702" s="10"/>
    </row>
    <row r="703" spans="1:13" ht="21" x14ac:dyDescent="0.35">
      <c r="A703" s="18"/>
      <c r="B703" s="17"/>
      <c r="C703" s="16"/>
      <c r="D703" s="15"/>
      <c r="E703" s="14"/>
      <c r="F703" s="13"/>
      <c r="H703" s="12"/>
      <c r="J703" s="11"/>
      <c r="L703" s="10"/>
      <c r="M703" s="10"/>
    </row>
    <row r="704" spans="1:13" ht="21" x14ac:dyDescent="0.35">
      <c r="A704" s="18"/>
      <c r="B704" s="17"/>
      <c r="C704" s="16"/>
      <c r="D704" s="15"/>
      <c r="E704" s="14"/>
      <c r="F704" s="13"/>
      <c r="H704" s="12"/>
      <c r="J704" s="11"/>
      <c r="L704" s="10"/>
      <c r="M704" s="10"/>
    </row>
    <row r="705" spans="1:13" ht="21" x14ac:dyDescent="0.35">
      <c r="A705" s="18"/>
      <c r="B705" s="17"/>
      <c r="C705" s="16"/>
      <c r="D705" s="15"/>
      <c r="E705" s="14"/>
      <c r="F705" s="13"/>
      <c r="H705" s="12"/>
      <c r="J705" s="11"/>
      <c r="L705" s="10"/>
      <c r="M705" s="10"/>
    </row>
    <row r="706" spans="1:13" ht="21" x14ac:dyDescent="0.35">
      <c r="A706" s="18"/>
      <c r="B706" s="17"/>
      <c r="C706" s="16"/>
      <c r="D706" s="15"/>
      <c r="E706" s="14"/>
      <c r="F706" s="13"/>
      <c r="H706" s="12"/>
      <c r="J706" s="11"/>
      <c r="L706" s="10"/>
      <c r="M706" s="10"/>
    </row>
    <row r="707" spans="1:13" ht="21" x14ac:dyDescent="0.35">
      <c r="A707" s="18"/>
      <c r="B707" s="17"/>
      <c r="C707" s="16"/>
      <c r="D707" s="15"/>
      <c r="E707" s="14"/>
      <c r="F707" s="13"/>
      <c r="H707" s="12"/>
      <c r="J707" s="11"/>
      <c r="L707" s="10"/>
      <c r="M707" s="10"/>
    </row>
    <row r="708" spans="1:13" ht="21" x14ac:dyDescent="0.35">
      <c r="A708" s="18"/>
      <c r="B708" s="17"/>
      <c r="C708" s="16"/>
      <c r="D708" s="15"/>
      <c r="E708" s="14"/>
      <c r="F708" s="13"/>
      <c r="H708" s="12"/>
      <c r="J708" s="11"/>
      <c r="L708" s="10"/>
      <c r="M708" s="10"/>
    </row>
    <row r="709" spans="1:13" ht="21" x14ac:dyDescent="0.35">
      <c r="A709" s="18"/>
      <c r="B709" s="17"/>
      <c r="C709" s="16"/>
      <c r="D709" s="15"/>
      <c r="E709" s="14"/>
      <c r="F709" s="13"/>
      <c r="H709" s="12"/>
      <c r="J709" s="11"/>
      <c r="L709" s="10"/>
      <c r="M709" s="10"/>
    </row>
    <row r="710" spans="1:13" ht="21" x14ac:dyDescent="0.35">
      <c r="A710" s="18"/>
      <c r="B710" s="17"/>
      <c r="C710" s="16"/>
      <c r="D710" s="15"/>
      <c r="E710" s="14"/>
      <c r="F710" s="13"/>
      <c r="H710" s="12"/>
      <c r="J710" s="11"/>
      <c r="L710" s="10"/>
      <c r="M710" s="10"/>
    </row>
    <row r="711" spans="1:13" ht="21" x14ac:dyDescent="0.35">
      <c r="A711" s="18"/>
      <c r="B711" s="17"/>
      <c r="C711" s="16"/>
      <c r="D711" s="15"/>
      <c r="E711" s="14"/>
      <c r="F711" s="13"/>
      <c r="H711" s="12"/>
      <c r="J711" s="11"/>
      <c r="L711" s="10"/>
      <c r="M711" s="10"/>
    </row>
    <row r="712" spans="1:13" ht="21" x14ac:dyDescent="0.35">
      <c r="A712" s="18"/>
      <c r="B712" s="17"/>
      <c r="C712" s="16"/>
      <c r="D712" s="15"/>
      <c r="E712" s="14"/>
      <c r="F712" s="13"/>
      <c r="H712" s="12"/>
      <c r="J712" s="11"/>
      <c r="L712" s="10"/>
      <c r="M712" s="10"/>
    </row>
    <row r="713" spans="1:13" ht="21" x14ac:dyDescent="0.35">
      <c r="A713" s="18"/>
      <c r="B713" s="17"/>
      <c r="C713" s="16"/>
      <c r="D713" s="15"/>
      <c r="E713" s="14"/>
      <c r="F713" s="13"/>
      <c r="H713" s="12"/>
      <c r="J713" s="11"/>
      <c r="L713" s="10"/>
      <c r="M713" s="10"/>
    </row>
    <row r="714" spans="1:13" ht="23.25" x14ac:dyDescent="0.35">
      <c r="E714" s="9">
        <v>641228172.89999998</v>
      </c>
      <c r="F714" s="8"/>
      <c r="G714" s="7">
        <f>SUM(G10:G50)</f>
        <v>22714792.68</v>
      </c>
      <c r="H714" s="7">
        <f>SUM(H10:H50)</f>
        <v>161706390.25</v>
      </c>
    </row>
    <row r="727" spans="1:9" s="6" customFormat="1" ht="29.25" customHeight="1" x14ac:dyDescent="0.25">
      <c r="C727" s="5"/>
      <c r="D727" s="5"/>
      <c r="E727" s="4"/>
      <c r="F727" s="3"/>
      <c r="G727" s="2"/>
      <c r="H727" s="2"/>
      <c r="I727" s="1"/>
    </row>
    <row r="733" spans="1:9" s="3" customFormat="1" x14ac:dyDescent="0.25">
      <c r="A733" s="6"/>
      <c r="B733" s="6"/>
      <c r="C733" s="5"/>
      <c r="D733" s="5"/>
      <c r="E733" s="4" t="s">
        <v>0</v>
      </c>
      <c r="G733" s="2"/>
      <c r="H733" s="2"/>
      <c r="I733" s="1"/>
    </row>
  </sheetData>
  <mergeCells count="15">
    <mergeCell ref="A1:I1"/>
    <mergeCell ref="A2:I2"/>
    <mergeCell ref="A3:I3"/>
    <mergeCell ref="A5:I5"/>
    <mergeCell ref="C6:I6"/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2024-02-06T13:20:40Z</dcterms:created>
  <dcterms:modified xsi:type="dcterms:W3CDTF">2024-02-07T13:16:16Z</dcterms:modified>
</cp:coreProperties>
</file>