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608E7C1A-94FA-4119-BF76-BD062F7BE6E2}" xr6:coauthVersionLast="47" xr6:coauthVersionMax="47" xr10:uidLastSave="{00000000-0000-0000-0000-000000000000}"/>
  <bookViews>
    <workbookView xWindow="28680" yWindow="-120" windowWidth="24240" windowHeight="13020" xr2:uid="{ABC2115A-7EFA-488E-BB61-88ECA6194F9C}"/>
  </bookViews>
  <sheets>
    <sheet name="Pagos a Proveedores " sheetId="1" r:id="rId1"/>
  </sheets>
  <definedNames>
    <definedName name="_xlnm._FilterDatabase" localSheetId="0" hidden="1">'Pagos a Proveedores '!$A$1:$A$672</definedName>
    <definedName name="_xlnm.Print_Area" localSheetId="0">'Pagos a Proveedores '!$A$1:$I$662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87" i="1"/>
  <c r="H91" i="1"/>
  <c r="H96" i="1"/>
  <c r="H97" i="1"/>
  <c r="H99" i="1"/>
  <c r="H100" i="1"/>
  <c r="H102" i="1"/>
  <c r="H105" i="1"/>
  <c r="H106" i="1"/>
  <c r="H112" i="1"/>
  <c r="H113" i="1"/>
  <c r="H114" i="1"/>
  <c r="H115" i="1"/>
  <c r="H117" i="1"/>
  <c r="H118" i="1"/>
  <c r="H120" i="1"/>
  <c r="H122" i="1"/>
  <c r="H123" i="1"/>
  <c r="H124" i="1"/>
  <c r="H126" i="1"/>
  <c r="H129" i="1"/>
  <c r="H130" i="1"/>
  <c r="H131" i="1"/>
  <c r="H132" i="1"/>
  <c r="H133" i="1"/>
  <c r="H136" i="1"/>
  <c r="H139" i="1"/>
  <c r="H140" i="1"/>
  <c r="H141" i="1"/>
  <c r="H142" i="1"/>
  <c r="H144" i="1"/>
  <c r="H145" i="1"/>
  <c r="H147" i="1"/>
  <c r="H148" i="1"/>
  <c r="H149" i="1"/>
  <c r="H152" i="1"/>
  <c r="H154" i="1"/>
  <c r="H155" i="1"/>
  <c r="H156" i="1"/>
  <c r="H157" i="1"/>
  <c r="H160" i="1"/>
  <c r="H162" i="1"/>
  <c r="H165" i="1"/>
  <c r="H178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27" i="1"/>
  <c r="H27" i="1" s="1"/>
  <c r="E28" i="1"/>
  <c r="H28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92" i="1"/>
  <c r="H93" i="1"/>
  <c r="H94" i="1"/>
  <c r="H95" i="1"/>
  <c r="H98" i="1"/>
  <c r="H101" i="1"/>
  <c r="H103" i="1"/>
  <c r="H104" i="1"/>
  <c r="H107" i="1"/>
  <c r="H108" i="1"/>
  <c r="H109" i="1"/>
  <c r="H110" i="1"/>
  <c r="H111" i="1"/>
  <c r="H116" i="1"/>
  <c r="H119" i="1"/>
  <c r="H121" i="1"/>
  <c r="H125" i="1"/>
  <c r="H127" i="1"/>
  <c r="H128" i="1"/>
  <c r="H134" i="1"/>
  <c r="H135" i="1"/>
  <c r="H137" i="1"/>
  <c r="H138" i="1"/>
  <c r="H143" i="1"/>
  <c r="H146" i="1"/>
  <c r="H150" i="1"/>
  <c r="H151" i="1"/>
  <c r="H153" i="1"/>
  <c r="H158" i="1"/>
  <c r="H159" i="1"/>
  <c r="H161" i="1"/>
  <c r="H163" i="1"/>
  <c r="H164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G653" i="1"/>
  <c r="H191" i="1" l="1"/>
  <c r="H653" i="1"/>
</calcChain>
</file>

<file path=xl/sharedStrings.xml><?xml version="1.0" encoding="utf-8"?>
<sst xmlns="http://schemas.openxmlformats.org/spreadsheetml/2006/main" count="742" uniqueCount="376">
  <si>
    <t>.</t>
  </si>
  <si>
    <t>PENDIENTE</t>
  </si>
  <si>
    <t>21/74/2024</t>
  </si>
  <si>
    <t>BB1500000089</t>
  </si>
  <si>
    <t>LEGALIZACION</t>
  </si>
  <si>
    <t>LIC. TEOFILO ROSARIO MARTINEZ</t>
  </si>
  <si>
    <t>B1500000146</t>
  </si>
  <si>
    <t>NOTARIZACION</t>
  </si>
  <si>
    <t>DRA. ADA  IVELISSE BASORA RAMIREZ</t>
  </si>
  <si>
    <t>B150000653</t>
  </si>
  <si>
    <t>ARTICULOS COMPLEMENTARIOS PARA EL CAID-SDE</t>
  </si>
  <si>
    <t>SUPLIDORES INDUSTRIALES MELLA, SRL</t>
  </si>
  <si>
    <t>B150000652</t>
  </si>
  <si>
    <t>B1500013797,14164,14380,438,601,582,583,614,699 Y 822</t>
  </si>
  <si>
    <t>MANTENIMNIENTO PREVENTIVO</t>
  </si>
  <si>
    <t>VIAMAR, S.A.</t>
  </si>
  <si>
    <t>B150000404</t>
  </si>
  <si>
    <t>SERVICIOS DE CATERING</t>
  </si>
  <si>
    <t>RANRAIBY CONSTRUCCIONES &amp; SERVICIOS, SRL</t>
  </si>
  <si>
    <t>B1500004409,14 Y 23</t>
  </si>
  <si>
    <t>PUBLICIDAD</t>
  </si>
  <si>
    <t>PUBLICACIONES AHORA</t>
  </si>
  <si>
    <t>B1500000573</t>
  </si>
  <si>
    <t>PRODUCCIONES VIDEO, SRL</t>
  </si>
  <si>
    <t>B1500000717</t>
  </si>
  <si>
    <t>MATERIALES DE OFICINA</t>
  </si>
  <si>
    <t>SUPLIMADE COMERCIAL, S.R.L.</t>
  </si>
  <si>
    <t>O/C  4754-1</t>
  </si>
  <si>
    <t>REPARACION DE VEHICULOS</t>
  </si>
  <si>
    <t>LUMON COMPANY. SRL</t>
  </si>
  <si>
    <t>B15000000156</t>
  </si>
  <si>
    <t>LIC. ROSA MARGARITA NUÑEZ PERDOMO</t>
  </si>
  <si>
    <t>B15000000256</t>
  </si>
  <si>
    <t>DRA. DANIELA ZAPATA VALENZUELA</t>
  </si>
  <si>
    <t>completo</t>
  </si>
  <si>
    <t>B15000000254</t>
  </si>
  <si>
    <t>B1500000853</t>
  </si>
  <si>
    <t>CARIVION, SRL</t>
  </si>
  <si>
    <t>B1500001291</t>
  </si>
  <si>
    <t>PINTURAS, BASES Y ACABADOS</t>
  </si>
  <si>
    <t>TONOS Y COLORES</t>
  </si>
  <si>
    <t>B1500000598</t>
  </si>
  <si>
    <t>SINTESIS, SRL</t>
  </si>
  <si>
    <t>ANTICIPO AL DECRETO 585-23</t>
  </si>
  <si>
    <t>INVERSIONES SEVILLA, EIRL</t>
  </si>
  <si>
    <t>B1500027444,27399,27390,27594,27475</t>
  </si>
  <si>
    <t>MANTENIMIENTO PREVENTIVO</t>
  </si>
  <si>
    <t>SANTO DOMINGO MOTORS COMPANY, S.A.</t>
  </si>
  <si>
    <t>B1500000051</t>
  </si>
  <si>
    <t>EQUIPOS ELECTRICOS</t>
  </si>
  <si>
    <t>ARAP POWERLINE GROUP, SRL</t>
  </si>
  <si>
    <t>B1500000043</t>
  </si>
  <si>
    <t>DR. FRANCISCO ANTONIO BAEZ ANGOMAS</t>
  </si>
  <si>
    <t>B1500000078</t>
  </si>
  <si>
    <t>UTILES Y EQUIPOS DE DEFENSA Y SEGURIDAD</t>
  </si>
  <si>
    <t>SOLUCIONES 24/7 M&amp;A, SRL</t>
  </si>
  <si>
    <t>DECRETO 398-23 CONTRATO 899-23</t>
  </si>
  <si>
    <t>MADERAS Y PLAWOOD</t>
  </si>
  <si>
    <t>COMERCIAL LANDER, SRL</t>
  </si>
  <si>
    <t>b1500000029</t>
  </si>
  <si>
    <t>EQUIPOS PESADOS</t>
  </si>
  <si>
    <t>MEDIOS MASIVOS</t>
  </si>
  <si>
    <t>B1500000361</t>
  </si>
  <si>
    <t>HYLCON, SRL</t>
  </si>
  <si>
    <t>B1500000009</t>
  </si>
  <si>
    <t>LIGA DEPORTIVAMERCEDES INC</t>
  </si>
  <si>
    <t>B1500000308</t>
  </si>
  <si>
    <t>LICITACION</t>
  </si>
  <si>
    <t>LIC. AYARILIS SANCHEZ MEJIA</t>
  </si>
  <si>
    <t>B1500000658</t>
  </si>
  <si>
    <t>BOMBA DE AGUA</t>
  </si>
  <si>
    <t>B1500000698</t>
  </si>
  <si>
    <t>B1500000002</t>
  </si>
  <si>
    <t>LIC. ROSANNA MARTINEZ SUSANA</t>
  </si>
  <si>
    <t>B1500001200</t>
  </si>
  <si>
    <t>LICENCIAMIENTO EMPRESARIAL</t>
  </si>
  <si>
    <t>CECOMSA, SRL</t>
  </si>
  <si>
    <t>B1500008898</t>
  </si>
  <si>
    <t>CORPORACION ESTATAL DE RADIO Y TELEVISION</t>
  </si>
  <si>
    <t>B1500000221</t>
  </si>
  <si>
    <t>GALERIA LEGAL</t>
  </si>
  <si>
    <t>B1500000366</t>
  </si>
  <si>
    <t>INSUMOS DE FUMIGACION</t>
  </si>
  <si>
    <t xml:space="preserve">BIOAGRO INTERNATIONAL, SRL </t>
  </si>
  <si>
    <t>B1500000085</t>
  </si>
  <si>
    <t>B1500000115</t>
  </si>
  <si>
    <t>DR. JOSE AGUSTIN LOPEZ</t>
  </si>
  <si>
    <t>B1500000155</t>
  </si>
  <si>
    <t>B1500000117</t>
  </si>
  <si>
    <t>ADQUISICION DE INDUMENTARIAS</t>
  </si>
  <si>
    <t>DIRECCION GENERAL DE LA INDUSTRIA MILITAR DE LAS FUERZAS ARMADAS</t>
  </si>
  <si>
    <t>OVISPO NUÑEZ RODRIGUEZ</t>
  </si>
  <si>
    <t>B1500000161</t>
  </si>
  <si>
    <t>DR. BENITO ANTONIO CRUZ PEÑA</t>
  </si>
  <si>
    <t>B150000561</t>
  </si>
  <si>
    <t>B1500000124</t>
  </si>
  <si>
    <t>DR. LORENZO E. FRIAS MERCADO</t>
  </si>
  <si>
    <t>B15000003262</t>
  </si>
  <si>
    <t>INSUMOS Y EQUIPOS  DE FUMIGACION</t>
  </si>
  <si>
    <t>ANTICIPO</t>
  </si>
  <si>
    <t>AThRIVEL, SRL</t>
  </si>
  <si>
    <t>BB1500050088</t>
  </si>
  <si>
    <t>COMBUSTIBLES</t>
  </si>
  <si>
    <t>SIGMA PETROLEUM</t>
  </si>
  <si>
    <t>B1500031163,29722 Y 31097</t>
  </si>
  <si>
    <t>DISTRIBUIDOR5ES INTERNACIONALES DE PETROLEO, S.A.</t>
  </si>
  <si>
    <t>B1500000026</t>
  </si>
  <si>
    <t>DR. DOROTEO HERNANDEZ VILLAR</t>
  </si>
  <si>
    <t>B1500000025</t>
  </si>
  <si>
    <t>JOSE FRANCISCO CEPEDA LORA</t>
  </si>
  <si>
    <t>B1500000590</t>
  </si>
  <si>
    <t>O/C4738</t>
  </si>
  <si>
    <t>ANTICIPO O/C 4738</t>
  </si>
  <si>
    <t>CELNA ENTERPRISES, SRL</t>
  </si>
  <si>
    <t>B1500000052</t>
  </si>
  <si>
    <t>DR. ANTONIO A. FAJARDO REYES</t>
  </si>
  <si>
    <t>B1500000065</t>
  </si>
  <si>
    <t>LIGA DE BEISBOL PROFESIONAL DE LA REPUBLICA, INC</t>
  </si>
  <si>
    <t>B1500000356</t>
  </si>
  <si>
    <t>SERVICIOS DE IMPRESIÓN Y RENTA DE IMPRESORA</t>
  </si>
  <si>
    <t>DRA.  FIDELINA HERNANDEZ</t>
  </si>
  <si>
    <t>B1500007281</t>
  </si>
  <si>
    <t>TONER DEPORT</t>
  </si>
  <si>
    <t>B1500000449</t>
  </si>
  <si>
    <t>SERVICIOS DE AMBIENTACION Y MONTAJE</t>
  </si>
  <si>
    <t>CTAV, SRL</t>
  </si>
  <si>
    <t>B1500000111</t>
  </si>
  <si>
    <t>LIC. LUZ YAQUELIN PEÑA ROJAS</t>
  </si>
  <si>
    <t>B1500029293,292,384 Y 391</t>
  </si>
  <si>
    <t>B1500000842</t>
  </si>
  <si>
    <t>CARIVISION, SRL</t>
  </si>
  <si>
    <t>B1500000411</t>
  </si>
  <si>
    <t>EDITORA ACENTO, S.A.S</t>
  </si>
  <si>
    <t>B1500050218,50211,50212 Y 50219</t>
  </si>
  <si>
    <t>B1500049979 Y 50103</t>
  </si>
  <si>
    <t>B1500024769,23077,27115,27667,27866,28445,25518,25593,29127,29994,26710,17620,26306,32803,31526 Y 30764</t>
  </si>
  <si>
    <t>INSUMOS Y PRODUCTOS MEDICOS</t>
  </si>
  <si>
    <t>PROMESE-CAL</t>
  </si>
  <si>
    <t>B1500050029,40,49868 AL 70</t>
  </si>
  <si>
    <t>B1500005381</t>
  </si>
  <si>
    <t>EDITORA DEL CARIBE</t>
  </si>
  <si>
    <t>B1500029357,461,554,30841,29737,652,786,31011 Y 30918</t>
  </si>
  <si>
    <t>B1500000759 AL 766, 777 AL 786</t>
  </si>
  <si>
    <t>CK TRANS MOTORS, SRL</t>
  </si>
  <si>
    <t>B1500050068,048,071,129,128,117 Y 132</t>
  </si>
  <si>
    <t>B1500050108,109,078,102,49866 Y 50026</t>
  </si>
  <si>
    <t>B1500007115</t>
  </si>
  <si>
    <t>IMPRESIÓN Y RENTA DE IMPRESORAS</t>
  </si>
  <si>
    <t>TONER DEPOT MULTISERVICIOS</t>
  </si>
  <si>
    <t>B1500000631</t>
  </si>
  <si>
    <t>B1500000551</t>
  </si>
  <si>
    <t>B1500001096</t>
  </si>
  <si>
    <t>SUMINISTRO DE ALMUERZO</t>
  </si>
  <si>
    <t>COMEDORES ECONOMICOS DE ESTADO</t>
  </si>
  <si>
    <t>B1500000512</t>
  </si>
  <si>
    <t>CUBETAS DE PINTURAS TRAFICO</t>
  </si>
  <si>
    <t>TECNOFIJACIONES DE DOMINICANA SRL</t>
  </si>
  <si>
    <t>B1500000582</t>
  </si>
  <si>
    <t>BB1500000062 Y 63</t>
  </si>
  <si>
    <t>B1500000846</t>
  </si>
  <si>
    <t>ADQUISION E INSTALACION DE EQUIPOS PARA DATA CENTER Y SOLUCIONES INTEGRADAS</t>
  </si>
  <si>
    <t xml:space="preserve">IQTEK SOLUTIONS, SRL </t>
  </si>
  <si>
    <t>B1500000829</t>
  </si>
  <si>
    <t>B1500000462</t>
  </si>
  <si>
    <t>CAPACITACION</t>
  </si>
  <si>
    <t>CAPACITACION ESPECIALIZADA CAES, SRL</t>
  </si>
  <si>
    <t>B1500000834</t>
  </si>
  <si>
    <t>SEGURIDAD DE LA INFORMACION</t>
  </si>
  <si>
    <t>B1500000458</t>
  </si>
  <si>
    <t>DRA. PETRA RIVAS HERASME</t>
  </si>
  <si>
    <t>ANTICIPO 4737-1</t>
  </si>
  <si>
    <t>EQUIPOS DE LABORATORIO DE ASFALTO</t>
  </si>
  <si>
    <t>AMCO INSTRUMENTS</t>
  </si>
  <si>
    <t>B1500000572</t>
  </si>
  <si>
    <t>B1500013274, 13634 Y 13530</t>
  </si>
  <si>
    <t>VIAMAR</t>
  </si>
  <si>
    <t>B1500002957</t>
  </si>
  <si>
    <t>DISLA URIBE KONCEPTO, SRL</t>
  </si>
  <si>
    <t>B1500000228</t>
  </si>
  <si>
    <t>MANTENIMIENTO PUENTE</t>
  </si>
  <si>
    <t>CENTRO DIESEL CENDI, SRL</t>
  </si>
  <si>
    <t>B15000000860</t>
  </si>
  <si>
    <t>MADERAS</t>
  </si>
  <si>
    <t>EMPRESAS INTEGRADAS</t>
  </si>
  <si>
    <t>B1500026652,26839 Y 26831</t>
  </si>
  <si>
    <t>SERVICIO DE MANTENIMIENTO PREVENTIVO</t>
  </si>
  <si>
    <t>B1500001719</t>
  </si>
  <si>
    <t>UNIVERSIDAD NACIONAL PEDRO HENRIQUEZ UREÑA, INC</t>
  </si>
  <si>
    <t>B1500001072</t>
  </si>
  <si>
    <t>B1500000542</t>
  </si>
  <si>
    <t>B1500000137 A LA 139</t>
  </si>
  <si>
    <t>INTERAMERICA BROADCASTING &amp; PRODUCTION COMPANY SA</t>
  </si>
  <si>
    <t>B1500000288</t>
  </si>
  <si>
    <t>SOCIEDAD DOMINICANA DE ABOGADOS SIGLO XXI</t>
  </si>
  <si>
    <t>B1500001384</t>
  </si>
  <si>
    <t>FLOCULANTE LIQUIDO</t>
  </si>
  <si>
    <t>PROVESOL PROVEEDORES DE SOLUCIONES, SRL</t>
  </si>
  <si>
    <t>B1500000393</t>
  </si>
  <si>
    <t>O/C 4716 ANTICIPO</t>
  </si>
  <si>
    <t>INSTALACION DE MOBILIARIOS</t>
  </si>
  <si>
    <t>MUEBLES Y EQUIPOS PARA OFICINA LEON GONZALEZ</t>
  </si>
  <si>
    <t>B1500000311</t>
  </si>
  <si>
    <t>LIC. KATIA LEONOR MARTINEZ NICOLAS</t>
  </si>
  <si>
    <t>OCP-FCR-00001289</t>
  </si>
  <si>
    <t>UNIDAD DE VIAJES DEL MINISTERIO ADMINISTRATIVO DE LA PRESIDENCIA</t>
  </si>
  <si>
    <t>B150000821</t>
  </si>
  <si>
    <t>MATERIAL GASTABLE</t>
  </si>
  <si>
    <t>VELEZ IMPORT, SRL</t>
  </si>
  <si>
    <t>B1500000023</t>
  </si>
  <si>
    <t>ESTUDIOS, DISEÑO Y PRESUPUESTO</t>
  </si>
  <si>
    <t>PROYECTOS ESTRUCTURAS AJ, SRL</t>
  </si>
  <si>
    <t>B1500000563</t>
  </si>
  <si>
    <t>B1500000594</t>
  </si>
  <si>
    <t>FARDOS DE AGUA</t>
  </si>
  <si>
    <t>B1500000966</t>
  </si>
  <si>
    <t>AGREGADOS Y CEMNTO</t>
  </si>
  <si>
    <t>INVERSIONES YANG</t>
  </si>
  <si>
    <t>B1500000961</t>
  </si>
  <si>
    <t>CLAVO DE ZINC Y ROLLOS DE ALAMBRES</t>
  </si>
  <si>
    <t>ANTICIPO O/C 4690</t>
  </si>
  <si>
    <t>B1500001055</t>
  </si>
  <si>
    <t>B1500000307</t>
  </si>
  <si>
    <t>LICDA. KATIA LEONOR MARTINEZ NICOLAS</t>
  </si>
  <si>
    <t>B1500000550</t>
  </si>
  <si>
    <t>B1500000431</t>
  </si>
  <si>
    <t>B1500000426</t>
  </si>
  <si>
    <t>B1500000014</t>
  </si>
  <si>
    <t>DOMGO ERASMO CHALAS TEJEDA</t>
  </si>
  <si>
    <t>B1500000249</t>
  </si>
  <si>
    <t>DR. LUIS ARTURO ACOSTA HERASME</t>
  </si>
  <si>
    <t>B1500001040</t>
  </si>
  <si>
    <t>B1500000130</t>
  </si>
  <si>
    <t>B1500000131</t>
  </si>
  <si>
    <t>B1500000112</t>
  </si>
  <si>
    <t>DR. ANULFO PIÑA PEREZ</t>
  </si>
  <si>
    <t>O/C 4677</t>
  </si>
  <si>
    <t>ADQUISICION E INSTALACION DE ARTICULOS COMPLEMENTARIOS PARA EL CAID</t>
  </si>
  <si>
    <t>OC/ 4667-1</t>
  </si>
  <si>
    <t>SERVICIOS PARA CLINICAS Y HOSPITALES (SECLIHOCA) SA</t>
  </si>
  <si>
    <t>OC/4662-1</t>
  </si>
  <si>
    <t>ADQUISICION DE MOBILIARIOS ADONTOPEDRIATICOS</t>
  </si>
  <si>
    <t>OC/4665-1</t>
  </si>
  <si>
    <t>B1500001023 Y 1024</t>
  </si>
  <si>
    <t>B1500000140</t>
  </si>
  <si>
    <t>EQUIPOS Y MAQUINARIAS DE APLICACIÓN DE PINTURAS</t>
  </si>
  <si>
    <t>DREAM MAKERS, SRL</t>
  </si>
  <si>
    <t>B1500000034</t>
  </si>
  <si>
    <t>LUIS ANIBAL MEDRANO SILVERIO</t>
  </si>
  <si>
    <t>B1500000005 AL 18</t>
  </si>
  <si>
    <t>REPARACIONES VEHICULOS PESADOS</t>
  </si>
  <si>
    <t>ATRASO</t>
  </si>
  <si>
    <t xml:space="preserve"> 10/1/2023</t>
  </si>
  <si>
    <t>B1500000001</t>
  </si>
  <si>
    <t>INDUMENTARIAS</t>
  </si>
  <si>
    <t>ALONZO MATA SECURITY, S.R.L.</t>
  </si>
  <si>
    <t>B1500002212,13 Y 15</t>
  </si>
  <si>
    <t>COMBUSTIBLE</t>
  </si>
  <si>
    <t>GULFSTREAM PETROLEUM DOMINICANA</t>
  </si>
  <si>
    <t>B1500000107</t>
  </si>
  <si>
    <t>B1500002263, 64</t>
  </si>
  <si>
    <t>B1500000053</t>
  </si>
  <si>
    <t>SERVICIO DE TRANSPORTE</t>
  </si>
  <si>
    <t>OFICINA METROPOLITANA DE SRVICIOS DE AUTOBUSES</t>
  </si>
  <si>
    <t>B1500002188,89,55,56,21, Y 22</t>
  </si>
  <si>
    <t>B1500002237,43,39,2161,81 Y 78</t>
  </si>
  <si>
    <t>B1500002067 al 69, 74,75, 79 y 80</t>
  </si>
  <si>
    <t>B1500000177</t>
  </si>
  <si>
    <t>VOZZ MEDIA NETWORK, SRL</t>
  </si>
  <si>
    <t>WENDY CARRASCO MARTINEZ</t>
  </si>
  <si>
    <t>B1500000242</t>
  </si>
  <si>
    <t>EQUIPO PESADO</t>
  </si>
  <si>
    <t>HILCON</t>
  </si>
  <si>
    <t>B1500000119</t>
  </si>
  <si>
    <t>GRUPOS DE COMUNICACIONES ARMARIO LIBRE CCA, SRL</t>
  </si>
  <si>
    <t>B1500000081</t>
  </si>
  <si>
    <t>DEPORTIVAMENTE, SRL</t>
  </si>
  <si>
    <t>B1500000143</t>
  </si>
  <si>
    <t xml:space="preserve">JACQUELINE ALTAGRACIA RAMOS CONCEPCION DE BREA </t>
  </si>
  <si>
    <t>B1500000150</t>
  </si>
  <si>
    <t>ARTICULOS DE SEGURIDAD</t>
  </si>
  <si>
    <t>C&amp;L MARKET, SRL</t>
  </si>
  <si>
    <t>B15000001189</t>
  </si>
  <si>
    <t>SERVILLETAS</t>
  </si>
  <si>
    <t>B1500000294</t>
  </si>
  <si>
    <t>B1500003191, 3192, 3193</t>
  </si>
  <si>
    <t>CORPORACION DOMINICANA DE RADIO Y TELEVISION, SRL</t>
  </si>
  <si>
    <t>B1500000322</t>
  </si>
  <si>
    <t>INSUMOS Y EQUIPOS</t>
  </si>
  <si>
    <t>B1500007237</t>
  </si>
  <si>
    <t xml:space="preserve">MATERIALES DE CONSTRUCCION </t>
  </si>
  <si>
    <t xml:space="preserve">GRUPO ALTERRA, SRL </t>
  </si>
  <si>
    <t>B1500000057</t>
  </si>
  <si>
    <t>DR. GERARDINO ZABALA ZABALA</t>
  </si>
  <si>
    <t>B1500000284</t>
  </si>
  <si>
    <t>20% ANTICIPO O/C 4380-1</t>
  </si>
  <si>
    <t>ADQUISICION DE VINILES</t>
  </si>
  <si>
    <t>DINNOVA RELACIONES PUBLICAS Y PRODUCION, SRL</t>
  </si>
  <si>
    <t>B1500002264</t>
  </si>
  <si>
    <t>CATERING</t>
  </si>
  <si>
    <t>20% ANTICIPO</t>
  </si>
  <si>
    <t>COMPRA DE COMPUTADORAS</t>
  </si>
  <si>
    <t>LOGICONE, SRL</t>
  </si>
  <si>
    <t>B1500147717,18 Y 23</t>
  </si>
  <si>
    <t xml:space="preserve">COMBUSTIBLE </t>
  </si>
  <si>
    <t>V ENERGY, S.A.</t>
  </si>
  <si>
    <t>B1500147719 A LA 22</t>
  </si>
  <si>
    <t>ADQUISICION DE CORTINA</t>
  </si>
  <si>
    <t>CONSTRUCCIONES SERVICIO CALIFICADOS,CONSSERCA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</si>
  <si>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</si>
  <si>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</si>
  <si>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</si>
  <si>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</si>
  <si>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</si>
  <si>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</si>
  <si>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</si>
  <si>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</si>
  <si>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</si>
  <si>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</si>
  <si>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</si>
  <si>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</si>
  <si>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</si>
  <si>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</si>
  <si>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</si>
  <si>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</si>
  <si>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</si>
  <si>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</si>
  <si>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</si>
  <si>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</si>
  <si>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</si>
  <si>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</si>
  <si>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</si>
  <si>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</si>
  <si>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</si>
  <si>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</si>
  <si>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</si>
  <si>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</si>
  <si>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</si>
  <si>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</si>
  <si>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</si>
  <si>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</si>
  <si>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</si>
  <si>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</si>
  <si>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</si>
  <si>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</si>
  <si>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</si>
  <si>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</si>
  <si>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</si>
  <si>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</si>
  <si>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</si>
  <si>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</si>
  <si>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</si>
  <si>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</si>
  <si>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</si>
  <si>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</si>
  <si>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</si>
  <si>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</si>
  <si>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</si>
  <si>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</si>
  <si>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</si>
  <si>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</si>
  <si>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</si>
  <si>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</si>
  <si>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</si>
  <si>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</si>
  <si>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</si>
  <si>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</si>
  <si>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</si>
  <si>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</si>
  <si>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</si>
  <si>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</si>
  <si>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</si>
  <si>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</si>
  <si>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</si>
  <si>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de Enero 2024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</si>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</sst>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/>
    <xf numFmtId="0" fontId="3" fillId="0" borderId="0" xfId="0" applyFont="1" applyAlignment="1">
      <alignment horizontal="center" wrapText="1"/>
    </xf>
    <xf numFmtId="43" fontId="4" fillId="0" borderId="0" xfId="2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6" fillId="0" borderId="0" xfId="1" applyFont="1"/>
    <xf numFmtId="0" fontId="7" fillId="0" borderId="0" xfId="0" applyFont="1" applyAlignment="1">
      <alignment horizontal="center" wrapText="1"/>
    </xf>
    <xf numFmtId="43" fontId="6" fillId="0" borderId="0" xfId="2" applyFont="1"/>
    <xf numFmtId="43" fontId="8" fillId="0" borderId="0" xfId="0" applyNumberFormat="1" applyFont="1"/>
    <xf numFmtId="43" fontId="4" fillId="0" borderId="0" xfId="1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43" fontId="6" fillId="0" borderId="1" xfId="1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4" fillId="2" borderId="0" xfId="0" applyNumberFormat="1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11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43" fontId="10" fillId="2" borderId="0" xfId="1" applyFont="1" applyFill="1" applyAlignment="1">
      <alignment horizontal="center"/>
    </xf>
    <xf numFmtId="43" fontId="9" fillId="2" borderId="0" xfId="1" applyFont="1" applyFill="1" applyAlignment="1">
      <alignment horizontal="left"/>
    </xf>
    <xf numFmtId="14" fontId="11" fillId="2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43" fontId="10" fillId="3" borderId="0" xfId="1" applyFont="1" applyFill="1" applyAlignment="1">
      <alignment horizontal="center"/>
    </xf>
    <xf numFmtId="43" fontId="9" fillId="3" borderId="0" xfId="1" applyFont="1" applyFill="1" applyAlignment="1">
      <alignment horizontal="left"/>
    </xf>
    <xf numFmtId="14" fontId="11" fillId="3" borderId="0" xfId="0" applyNumberFormat="1" applyFont="1" applyFill="1" applyAlignment="1">
      <alignment horizontal="center" wrapText="1"/>
    </xf>
    <xf numFmtId="14" fontId="2" fillId="3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4" fillId="3" borderId="0" xfId="0" applyNumberFormat="1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  <xf numFmtId="43" fontId="10" fillId="0" borderId="0" xfId="1" applyFont="1" applyAlignment="1">
      <alignment horizontal="center"/>
    </xf>
    <xf numFmtId="43" fontId="10" fillId="0" borderId="0" xfId="1" applyFont="1"/>
    <xf numFmtId="14" fontId="11" fillId="0" borderId="0" xfId="0" applyNumberFormat="1" applyFont="1" applyAlignment="1">
      <alignment horizontal="center" wrapText="1"/>
    </xf>
    <xf numFmtId="43" fontId="9" fillId="0" borderId="0" xfId="1" applyFont="1" applyFill="1" applyAlignment="1">
      <alignment horizontal="left"/>
    </xf>
    <xf numFmtId="0" fontId="11" fillId="4" borderId="0" xfId="0" applyFont="1" applyFill="1" applyAlignment="1">
      <alignment horizontal="center"/>
    </xf>
    <xf numFmtId="43" fontId="10" fillId="4" borderId="0" xfId="1" applyFont="1" applyFill="1" applyAlignment="1">
      <alignment horizontal="center"/>
    </xf>
    <xf numFmtId="43" fontId="10" fillId="4" borderId="0" xfId="1" applyFont="1" applyFill="1"/>
    <xf numFmtId="14" fontId="11" fillId="4" borderId="0" xfId="0" applyNumberFormat="1" applyFont="1" applyFill="1" applyAlignment="1">
      <alignment horizontal="center" wrapText="1"/>
    </xf>
    <xf numFmtId="43" fontId="9" fillId="4" borderId="0" xfId="1" applyFont="1" applyFill="1" applyAlignment="1">
      <alignment horizontal="left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 wrapText="1"/>
    </xf>
    <xf numFmtId="9" fontId="4" fillId="4" borderId="0" xfId="0" applyNumberFormat="1" applyFont="1" applyFill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0" fillId="4" borderId="0" xfId="0" applyFill="1" applyAlignment="1">
      <alignment horizontal="center" wrapText="1"/>
    </xf>
    <xf numFmtId="0" fontId="3" fillId="3" borderId="0" xfId="0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3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/>
    </xf>
    <xf numFmtId="43" fontId="4" fillId="4" borderId="0" xfId="1" applyFont="1" applyFill="1" applyAlignment="1">
      <alignment horizontal="center"/>
    </xf>
    <xf numFmtId="43" fontId="4" fillId="4" borderId="0" xfId="1" applyFont="1" applyFill="1"/>
    <xf numFmtId="14" fontId="3" fillId="4" borderId="0" xfId="0" applyNumberFormat="1" applyFont="1" applyFill="1" applyAlignment="1">
      <alignment horizontal="center" wrapText="1"/>
    </xf>
    <xf numFmtId="43" fontId="0" fillId="4" borderId="0" xfId="1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9" fontId="4" fillId="0" borderId="0" xfId="0" applyNumberFormat="1" applyFont="1" applyAlignment="1">
      <alignment wrapText="1"/>
    </xf>
    <xf numFmtId="14" fontId="4" fillId="4" borderId="0" xfId="0" applyNumberFormat="1" applyFont="1" applyFill="1" applyAlignment="1">
      <alignment horizontal="center"/>
    </xf>
    <xf numFmtId="49" fontId="3" fillId="4" borderId="0" xfId="0" applyNumberFormat="1" applyFont="1" applyFill="1" applyAlignment="1">
      <alignment horizontal="center" wrapText="1"/>
    </xf>
    <xf numFmtId="9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14" fontId="4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wrapText="1"/>
    </xf>
    <xf numFmtId="9" fontId="4" fillId="2" borderId="0" xfId="0" applyNumberFormat="1" applyFont="1" applyFill="1" applyAlignment="1">
      <alignment wrapText="1"/>
    </xf>
    <xf numFmtId="43" fontId="4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center"/>
    </xf>
    <xf numFmtId="0" fontId="8" fillId="0" borderId="0" xfId="0" applyFont="1"/>
    <xf numFmtId="0" fontId="13" fillId="0" borderId="0" xfId="0" applyFont="1" applyAlignment="1">
      <alignment horizontal="center"/>
    </xf>
    <xf numFmtId="43" fontId="3" fillId="0" borderId="0" xfId="1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14" fillId="0" borderId="0" xfId="0" applyFont="1"/>
    <xf numFmtId="49" fontId="18" fillId="7" borderId="16" xfId="0" applyNumberFormat="1" applyFont="1" applyFill="1" applyBorder="1" applyAlignment="1">
      <alignment horizontal="center" wrapText="1"/>
    </xf>
    <xf numFmtId="49" fontId="18" fillId="0" borderId="7" xfId="0" applyNumberFormat="1" applyFont="1" applyBorder="1" applyAlignment="1">
      <alignment horizontal="left" wrapText="1"/>
    </xf>
    <xf numFmtId="0" fontId="17" fillId="6" borderId="0" xfId="0" applyFont="1" applyFill="1" applyAlignment="1">
      <alignment horizontal="center"/>
    </xf>
    <xf numFmtId="0" fontId="18" fillId="2" borderId="19" xfId="0" applyFont="1" applyFill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3" fillId="6" borderId="17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7" fillId="0" borderId="18" xfId="0" applyFont="1" applyBorder="1" applyAlignment="1">
      <alignment horizontal="center"/>
    </xf>
    <xf numFmtId="14" fontId="0" fillId="0" borderId="0" xfId="0" applyNumberFormat="1"/>
    <xf numFmtId="49" fontId="12" fillId="0" borderId="2" xfId="0" applyNumberFormat="1" applyFont="1" applyBorder="1" applyAlignment="1">
      <alignment horizontal="center" vertical="center"/>
    </xf>
    <xf numFmtId="14" fontId="9" fillId="0" borderId="0" xfId="0" applyNumberFormat="1" applyFont="1"/>
    <xf numFmtId="0" fontId="17" fillId="6" borderId="0" xfId="0" applyFont="1" applyFill="1" applyAlignment="1">
      <alignment horizontal="center"/>
    </xf>
    <xf numFmtId="0" fontId="17" fillId="6" borderId="17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 wrapText="1"/>
    </xf>
    <xf numFmtId="0" fontId="18" fillId="6" borderId="0" xfId="0" applyFont="1" applyFill="1" applyAlignment="1">
      <alignment horizontal="center" wrapText="1"/>
    </xf>
    <xf numFmtId="0" fontId="18" fillId="6" borderId="17" xfId="0" applyFont="1" applyFill="1" applyBorder="1" applyAlignment="1">
      <alignment horizontal="center" wrapText="1"/>
    </xf>
    <xf numFmtId="0" fontId="19" fillId="3" borderId="23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left" wrapText="1"/>
    </xf>
    <xf numFmtId="0" fontId="18" fillId="6" borderId="0" xfId="0" applyFont="1" applyFill="1" applyAlignment="1">
      <alignment horizontal="left" wrapText="1"/>
    </xf>
    <xf numFmtId="0" fontId="18" fillId="6" borderId="17" xfId="0" applyFont="1" applyFill="1" applyBorder="1" applyAlignment="1">
      <alignment horizontal="left" wrapText="1"/>
    </xf>
    <xf numFmtId="0" fontId="17" fillId="6" borderId="15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43" fontId="16" fillId="5" borderId="9" xfId="1" applyFont="1" applyFill="1" applyBorder="1" applyAlignment="1">
      <alignment horizontal="center" vertical="center" wrapText="1"/>
    </xf>
    <xf numFmtId="43" fontId="16" fillId="5" borderId="4" xfId="1" applyFont="1" applyFill="1" applyBorder="1" applyAlignment="1">
      <alignment horizontal="center" vertical="center" wrapText="1"/>
    </xf>
    <xf numFmtId="43" fontId="15" fillId="5" borderId="8" xfId="2" applyFont="1" applyFill="1" applyBorder="1" applyAlignment="1">
      <alignment horizontal="center" vertical="center" wrapText="1"/>
    </xf>
    <xf numFmtId="43" fontId="15" fillId="5" borderId="3" xfId="2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43" fontId="16" fillId="5" borderId="10" xfId="2" applyFont="1" applyFill="1" applyBorder="1" applyAlignment="1">
      <alignment horizontal="center" vertical="center" wrapText="1"/>
    </xf>
    <xf numFmtId="43" fontId="16" fillId="5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66CC3509-D893-4F41-814B-4C978B159E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CA2DE9E-ADA9-42A5-BEAE-B5C2932956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70A65AEF-0568-4902-8021-72D8A1E859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B7F307FC-852B-4A1D-8596-4DD9073AD8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CECC49ED-709B-4B38-9DC9-EF3852A08E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EC42DE0E-7FF1-41E0-9BCD-5E38B041776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B0CB2A-F91C-44A9-897B-09192406AD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4C90CE4-CC81-4E54-9D13-C1A4E107CB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3282BC9-401E-48C8-9315-C5B0924B83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742A2947-26B9-4DA1-8512-C9B084CCCD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70E9539D-8276-4FD3-AC94-0312F56E1E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041C93F4-13F8-4765-9B39-B481EB5F9E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3971D845-3AAF-45DC-99C8-0C34EF294E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DD49BCE0-F81F-4E12-BD3B-F0837D64DB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9CB8EF57-CAB2-495E-B9DC-D048FD89ED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D31C1129-24EF-4CA5-8879-B536DEEB60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F0BB7E3-058B-4E64-92DA-4C7B78635F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8FD3DFDA-C062-4D4A-A284-E97B63206D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64DEE0DA-209B-4F09-9615-AC3C92B802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85E1B8A0-4326-4177-B6D9-E82A9CD739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684D4FC2-D967-419D-96EB-84EF1D4281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6183748F-B26A-4EB8-A3FC-A2C229CAEF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A543A31E-F908-45A4-8B13-0C81C8E16B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D3D4580-CBC0-4C15-8AF5-6F6E9D5959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CCB80615-F9B5-4B65-94A1-71DAB05C1D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64A21E4B-7916-4518-93BA-8E245E3C6C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F46EA71E-BB21-4DB7-BCBE-7B9586DCEC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F296CF6A-61E1-4667-882D-3CC0590630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C7B72791-214C-4463-BC21-E216D434A0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1D7F37A3-E387-4480-9822-8EFC25456B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937C5698-4BEE-41B8-8D62-414D2D04E3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D90E1685-479B-4E70-8465-189A01CE7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BFB93C89-C6CA-444E-A8DD-3F05520341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ABCF77ED-C1C0-4038-926D-0AA6CC7D3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28C0006A-BB5F-4B15-83A2-F84459EC8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715699C4-493F-465D-A8BC-52BF42181A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317E05FA-ACB1-4C7B-B542-0C59D3CD7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E3EB700D-DC74-4866-9C0C-5A33D8F1D3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F5E62C0F-5133-408F-A383-D69BDF0781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AA288BBD-21C0-4AE8-9442-9B840CF88F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9F1AFBA1-0DAB-4DC7-8D3A-12B09EE13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BDC49564-4AE0-4D63-ABDF-34B36DE30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F63162A6-68E0-4043-9499-B05D33F2A7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992CA0BD-B3BB-4CCE-BAAD-204D2D194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48460F8A-C742-4428-A900-3E33FE3A04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7AF784F8-9CD1-4359-A923-C364A8F5D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EF675D4C-480D-43B7-AFE3-177AA29722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0E8B7FB0-D8E0-4F21-AFC7-59745BE15E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003D3A1-F17D-4F20-9F16-417B5A3D42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FD906304-BD8D-4385-AD52-C1915140E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DF5CC61E-6DF5-4CDE-AE0B-04EB60A25B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3D28B0F8-A8B2-4D89-BC9E-9940F0F27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F3CAE8E8-B38B-4EA3-8E30-C7835674CC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46B798CE-4CD4-44D5-94CF-AB55288EE6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84B56DB0-8A84-4094-9374-0F49CBF1E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8E5D4C47-05F9-41D5-9420-FDC3906656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A55E996-9766-4C2A-A800-95774D93AD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CBA41907-80D0-4A4A-AABA-FE06EDF5F7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2A8CE9DE-B439-4C6E-8D64-2A0152E213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59F7EE85-04DF-42AE-BB93-E02353859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1503D103-38A7-4FFF-AE3F-1D3B23CFB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0678F3E4-4B49-4B8D-BB99-3985F25FB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BB1A34A3-0ACA-4370-B75D-B5663755B6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27B69185-D5DC-4697-A8D4-B27D386AF6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D0AAAF8A-FF59-4958-8548-E5DFD4BA3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DACD0FD6-2A6D-469D-9674-5919E7BDD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29D4F0C9-0137-4BD1-A357-DD66AC2E0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DF8101D0-F607-46B8-88E8-2CBD36322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DB98DB15-3A25-4C53-899F-90E99019BF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BF8EF21F-3F19-4FE1-9205-1623772D43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AFFC4F5C-200F-4B6B-A4D1-19E8406D30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878D5E61-A053-403E-A7D4-DACA04E306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54B07431-A564-48C4-8E0E-094F80EBB9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8A07F43B-5289-47F3-9C35-5084173A71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1D1B7A6E-ED50-4463-B99F-EDDA4F85C1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B677B980-099B-40EE-A057-7D9590C4EA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F078CF1F-A943-413F-8DDF-F79EA1E101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73E6641C-0BA0-4E3E-81DC-6AA9B8C3BAB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5F0C8805-CC69-48AC-89D2-B635156278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528F4FFB-9C0F-4EF2-8747-EAB3116EBB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0779A6AE-CFE0-40B2-ACE8-1F7E06A881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6B66A088-BC30-4DE5-9C13-6A9C4A1050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6B301CA5-CA2C-40A2-AF38-81681F5A57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F2A11AC2-6EFE-4CBE-B920-60CCBD1818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A1135D7A-B778-4CAD-B895-A794E87637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9005C498-3B13-4B9A-B597-DCD18C4098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D7354713-D86D-4D8D-AC0C-72A9B07639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2BB86E92-FFCB-4C29-9ECB-EB3BF9EC1F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E9E5901D-D2A6-49FE-9D43-1C3CAF364C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D4563262-D29D-4654-B261-6EA0BFFA52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047525EE-7A70-4F79-BFCA-15EE729C8E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E55D2BB1-1C57-4AAD-B883-4037E75009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1485930B-6A76-407D-8C55-14A6BC1976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222FDB35-B575-430C-9862-044DBEC53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D1F66C46-A4A3-4385-A5E6-9E458827C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BE4B1682-7A39-4ED7-8961-9AF37526C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D0F2A2DA-514D-4AD3-AD72-E30FCF0DF3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44E7E03-4172-4FC6-97C5-EA694850B4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A63FF574-2ABA-4A94-AA1F-128AFAAF55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E0B69073-32F4-4B63-BAC4-777FBEA699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A78776C3-5EF7-4A21-BA89-84D4B56B4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C99A7CE5-0465-4BA2-8749-E2E3A21A5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E3529840-7766-4063-BB8A-4390735E8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13ACAF24-CCBF-4A80-854D-593DF0D35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355D94E5-7823-4A03-830C-B94990703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2CA3F500-32B3-4049-9965-5E2326408D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40BB4C2F-23B2-4694-9DC9-DFF7A12A87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B5F6CA5F-1E31-4C57-A615-4BAC73777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2A930916-BD76-4450-9386-A31BB5F0E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AA3F3527-315C-42C8-BB9D-F2E142346F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D9756344-16E9-4ED6-9B2B-D06A40F7BC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A31EB1CF-5131-460F-97F9-E09D402628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604D1EBA-78CC-4459-A26F-9F927CB8A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B26711D3-0F42-42B8-B9D0-6F8DD3BDEB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D4BE830E-6299-4016-A21B-1DFB250976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35B55D64-84A3-42F5-B1A8-172C9656C8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39D4BD86-EC02-4AD9-8948-6CCDB474C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10BF9B58-EA4F-44EE-A1DE-5CA492C18E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4EBF63F3-0DD4-4660-BC1A-59C5F4694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E8CE348F-D8C6-4003-B605-28BEE65F9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0426A911-595D-4533-97BC-56A3848713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74819F12-2FA0-46A3-8B00-B7D977509F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A6E26597-A199-4043-BEB7-2FFCADE96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1835E9C9-D837-4524-B6C9-E25AAFB3B8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FC2D0439-8BCA-4CC5-AD5B-D5273870DC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866DDAE0-DBE9-44E5-A335-334A358C4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11D71058-1A12-4349-B6D2-E2EADF6EB4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549BD11C-20FA-4806-B03C-0D7F658D73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D5479476-A3AD-4EE1-B533-6E011FAAB4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336C15AF-AD66-4E4F-8407-672AD530E6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5FF80EF6-8873-4BBE-B169-384D970853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F4566C33-380E-458A-845C-4CB30F379B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9A27317D-EE9C-46B9-B7F0-138E45C94C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3A9B2144-2263-41E4-9F6C-688960E789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26B62AE-5713-47A1-B7CB-24264438F1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90384B11-A431-4E53-93A6-070008C3FB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3F902035-833F-4547-9377-0E056F3C5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C1ACFDAA-7F94-43D8-8825-B3DB327DB6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472B488A-A68C-4946-9BD9-D87509385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41E6204C-C1FE-4C34-8459-3C38105208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8291DF74-6454-49E6-A663-9BD013CC5E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B86623EE-A1F8-4B81-A673-1210A98665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D955E76D-0205-4393-99FE-A87E95CC8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9D096E1F-ECD7-48BF-81DA-995BB85112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A82BA983-55F8-4E24-A00F-39ED24693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F45B223B-129C-48A7-BA68-33C042CB2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DA9D520C-2256-4145-B2DF-A1771A808E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52438F9D-8889-4348-BE1E-4EB04A8B69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DA829771-5682-4053-94D3-6F16C78B2B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6EC42722-A76E-4EF6-89F4-AA63CA7AED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715E935F-AC4A-44FF-8BAA-E638ADB779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B24F185C-C191-4FD3-A623-EF4984B56F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F1981FE1-F627-4E96-B409-889BB13FF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DEC58C20-D92E-4326-8F87-42349C3806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3CD54322-B9CC-4DAB-B358-74A39A73FF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DDCF310F-7C58-4A50-8CA7-BAF3521C8D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48F581BE-B25A-42E5-80B0-9528DF68D5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DD0E77AA-C886-40BF-BBA2-7A27F65E65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51BAC61F-8E29-4199-BC80-70D480E877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C72C76D3-CAAA-4FBE-9ECF-552CBD8F91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7DF4554B-0741-4E98-B880-8DB04EDFF1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ED9594E0-896F-4F09-B69B-C6AAA9BD63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52E8C49B-4E54-44D3-8F50-2E1CCBDD42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E9671770-443F-4E16-9E3F-CADE9D483A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AB54D80D-2742-4788-A31F-C44C3FF537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A8F4D015-1240-4996-B385-A030ADAE91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4914FAAA-FBC0-4787-88D0-67802F5E2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A78E864F-07F4-4BF3-BE0C-8146D33318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C73C68D4-1ACE-4450-9CCE-B6997B2ED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0BB5AAD4-276A-4DF9-B358-11711D56CB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C22F7B78-9388-41E4-B180-A5754BA97A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C9FFAED5-ADDC-42FA-A5C3-96A881E302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E08DB9E8-0C25-4415-B734-192C9E9930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D4CD182B-322B-4905-BA2B-64CA44763C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D92DBA15-3B8E-4D25-B0DB-26D63BF5ED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E4774758-AB7C-43E2-A812-2A624BCBDE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56D3E85B-2226-45F6-9CB5-0043118D3B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13026C90-7AF9-44DF-B844-7F698730CD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D8D81055-8C3E-48BB-A008-0E2DFCFEE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8CD0C8A9-7D1B-4568-941C-DCD377790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827927A2-B4B1-40B3-AF3B-6EE66BC6F2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C746C1F2-4F0C-4EF3-9D39-27931CA783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83727C6D-A74E-44EA-9D47-9CB22BBC1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551D0F37-C579-4C52-9EAE-E59A21C6A0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B7C309BE-4B6D-4C09-8B33-FCADB7FF00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82E44F4B-A252-4B45-BC19-243B9D789A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191C3111-EECD-4184-A5A1-05C97EF64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07FAE6A1-F74A-487C-AF0D-7551B19353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9ECD5976-9FEF-405A-9B64-A3516D9955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B3C21B3C-19D6-4B9F-B326-1C09D879D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D30FD8C4-7773-475A-B2B8-C1F6829C91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2FB46E40-6905-44EB-AFC5-B29CADA7B8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CE4BFD9B-8614-499B-B2D7-0E05B49544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9A228FAA-5ECE-4F08-A2DD-547349DC2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0473E87E-1B0D-45C8-9D95-87A14FE41C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BC8D6550-FB34-4B45-953D-2F4C246F13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BEC4AE79-DC0C-4389-8CEA-DEC52A227C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05A71805-8AC9-4E82-8235-55D59FC28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75CAB9E3-98D9-485D-B2ED-AE9697AB71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4C1CACA6-AEC2-46B7-8A61-F6646C31F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2A2DFBD1-72D9-446F-A4E8-7721D1BA9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CF952C63-58E5-480D-AB64-54B95484D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ECF16C48-E23C-41AD-9E3E-CA7938AEC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5F937D3A-FCFF-4C44-A4E3-B6B755B26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27D4FB22-DDCE-4911-A593-4BA2B2474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12BA9C1A-2EDB-454D-A23F-5911DAE16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210C35E9-062A-4C82-97EE-9A012B2D7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4A9F0504-7697-4C8E-A271-E966BCB22B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4500716E-E6C5-4C00-822F-BF6C154CC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8DFE7D5B-5727-4517-BFD5-14A99D63D8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1DA9334E-9D4C-4E14-9BCD-2053D88271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29E27C3F-21F3-4C8B-8FAE-5ACAD8C6B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11C6B455-A3BF-4396-8C3D-11974BE154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11FB1EAD-6029-4F11-B18C-C56574FFE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EC1D835-493A-4879-B67B-7D591A3FAB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75E0FF0F-ED71-45D4-820A-8CE640D1B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951438AA-CFDF-4014-B839-D054366DD8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A506ADB0-E1DE-4A6E-A065-04625A91ED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5E0B6A52-33FA-4DBC-8267-9EF0D395AD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3EBA5CDC-833D-4DCF-A9DC-931658073A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9EBD963F-443F-4E9E-A1CE-E1151B0721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EE0849CB-479D-4BE3-A537-417448AB54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DF4A41E2-711C-41A9-A2B2-80A8E1C73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E5C185A0-0AA6-44FF-8E01-B130F29D44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AB0F682E-A0DB-44CC-864D-C6BF4CFBB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2889FC05-E37B-4796-939B-968629EEDE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29DB07B2-3A36-4D0C-AEFF-45D7214073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36C8A0F4-E8E0-4209-9DFF-48C9E3D050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E5C79321-BAE1-4CD0-853F-3B22DBA430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64B55B0B-C8CA-48C4-8EBD-7E49394B5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3B3D157A-6962-4B60-A2EC-3092D01B44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79537264-D32A-473D-942A-E53497A658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9148AC0C-5689-4D03-A0F0-4B02171B1E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B6688C95-E790-4752-A064-5F2DA0793E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7A0B1EAD-D321-4E47-983A-17DD515CC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0F441BD5-3B35-4356-8A04-919951B1A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DE83CAD8-0B5D-4CD3-9F3B-4DBBB28670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5A54D934-7FCE-467F-8FF4-A2C4B30916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8DFA4427-0A6C-4DB8-B032-DB3800005A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489442C2-EC25-4D91-AF66-96F17743D2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8144DDD9-5D9E-4BF0-8AFB-6441B21645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4653DA67-667D-4439-9ACE-416DCA147A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BBF1A039-FF37-4D5F-8725-EB50476048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B39914A0-F0CE-4415-B8C3-3DF03DE8B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FEDC85B8-C4C9-42B7-9728-5D5AB4A0E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1F750634-2EEC-4F83-9644-D371E0F6D9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BBC2DA59-6FF5-487E-AE24-D749860CA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CBBC28C3-9A2B-475F-A03F-F7B30F9DA8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05757415-AE81-47EA-A381-E68F392E0F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109E633B-C2C4-4B4D-B7DC-D6A145FB8C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8CAD0B51-FD70-416A-8B54-C0E066C8C8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51217F12-F4BA-42CF-93D2-DCDFFEA1C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F534B028-9BE0-4637-8DD6-9CF594642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BFFEB936-9952-4441-9B63-6D018757C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BB97A459-F0B7-498B-876C-5C2124F28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33703996-9D02-4FB5-9676-7B828FD551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32D5AA07-E27A-40B1-A71E-CE392383C7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664414FB-DAD3-49B5-8118-258EC00F38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D5369711-A793-4CD7-8AF6-AD389C5390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B59A207B-1E7E-435A-87CA-69DF6E0EFC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38B203DE-50AC-4267-B70B-A1672FE573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738E3312-4F3A-44F5-B01A-5AA60B899A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9A5DCB2F-BB44-41E0-A168-2FB706E54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E994E4B5-51F9-4A23-AE3A-EBA6D41B3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DE56F229-E65D-441F-9655-F9C6C49CC3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23315E86-41D2-4EE2-9925-00478C7EDE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C418FBEA-C90C-4C81-B3E1-AD082AF14A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2CB4F3DB-769D-489A-958D-D3CDBEBB85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70F09A04-C6F2-41D8-805C-ABB0E0CDB9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50761386-45BF-4CBA-9E50-2C70B10693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A430DF3C-9B0E-4B61-BF5B-79C5A45423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E894C5BF-6DDF-4847-89D8-DCB498AC9F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F6AFC7D3-38CB-48EC-9E63-59D1453521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6D6296AC-CBDD-447B-92F4-25D658E1A6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DBF5AEA3-407B-4381-928B-5333B752FD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C2D4C8A4-2828-4303-A43A-5A0E5618D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DEE31FD4-921F-47E7-9235-B28B8F1DDC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5BC20E3E-945E-4648-9C2E-E27BCFA576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F5624930-57FB-4ECE-BEB5-5994CB1C1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8EF772A-A2F8-48E0-A0E6-DAC818DA97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A23109BA-158E-4970-8A0C-531AD66BB8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31D26B46-9AD5-4203-9E20-50FB41B83E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2172179E-9572-4FB7-B326-4F76175E6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A8D7CE93-F060-4A65-ACFE-F275FA7630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8E60F0A3-8152-46DD-B68E-9305F0218C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B9EC72AF-EE67-4F3B-BC51-064B0FCA08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4E3D1036-5E0B-4023-80C9-98278A00F1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B500B262-4B53-4FAC-BD1A-6AB0D80957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290D3716-0DC9-4DB3-AEEB-E791A84317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FF2E7E11-5871-4024-9F2A-C09DC02886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B2B2F0CF-2CA8-4FAB-9475-DDD37C452F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DC265F23-7BFB-4623-AC58-8E8BF6C76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54AD60FE-8092-4533-96A2-032101398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20E353E5-48B4-4586-9AC5-FD34DBC45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45A27A07-BFED-4A9F-8D6D-BF05B55441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C29BBAD5-F980-4257-94D1-B027C8D6E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9F6B6837-E0FB-47D3-87AC-831CA2AAB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0E9F9537-7F76-4FAA-A65D-5E1D44A77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0F6E0C79-FF89-4A3C-B063-00BDC566E8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D0423AE4-3980-469E-BFD9-5A83D927EE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77942837-BB46-4517-8442-339C29360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1A94618D-5DC3-45A1-8846-B6E6B54D2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3A0960F3-F88F-49FA-ABF6-18C4E79661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48523E79-EBC4-43AA-AB51-9E68BD7CC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939E83CC-1EEE-4CB5-902E-5728F0DD93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259A59DF-C5A5-4BEE-B3AA-14D11F0024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5DFDD81F-864E-40C9-848E-3970DCA1CC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49E7647D-E56C-402E-9FE8-3D65D6D83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563F94ED-86C4-4D48-98A6-1F6EA9723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C5127BAB-33A5-4445-935A-BF3169C107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17EFB818-9C53-4DE6-9DB1-C2981BF5CE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75470D97-B318-4E51-88A6-C6278D1744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6ADABCE8-1EDF-4A5D-96A7-901BE819F6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FE337DFF-ABC8-487B-B186-AE892E95FB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59FC6F39-303A-429D-8B7F-0657E369F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1C704A98-B6AB-4584-90F1-54767977F9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E833D18D-048D-46EC-8B28-A744E76003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714A0CBE-33E3-4D65-B0E9-98DFB7532B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04100DAD-F313-4C8E-8F61-E9D52AE86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28F29FBE-488C-4CA9-B5D6-E1CE4EB4CC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5B0615DF-B2B3-4586-A565-681CAFF45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032130AC-D6C9-4E43-A578-B0B291C37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2D3D7D40-8A51-4A60-91FD-9C71F33AF3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611A3BC6-A858-4DAE-A32F-A7A1A1E18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F225A7A5-FB82-49F8-9107-4CF25FF960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6716866B-A6C3-456F-B3A5-0DFE12716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B945C1DC-8493-4654-9E45-4464A6332D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4041FBBD-082C-495A-9DE1-8735B786E0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51D94538-AAB7-41C9-8E82-045480184A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BE093E71-E37B-4A4F-80E1-8D2DAC3A48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BA3FA193-1E3C-4234-A163-DB1DE0C5BC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F9BC1A08-7849-4392-BB27-993EF2DF59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97A1F6C6-F10B-48F0-8C31-998F188037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3A7294AF-77B0-4A72-B411-62822B921C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1F4C97C5-3089-4224-9A43-2D2D2F7D1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677F54CB-0A2B-425C-B391-C871B269DD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D6CDC2F1-918F-4AAA-B58F-AA0CB0C288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78E60E93-2A70-45D4-8C27-139EF56C3A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BD959B54-D03D-4979-914C-9B1E33E0B0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274B2081-3A64-4E59-B88C-9BFE807DB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A2C9DBB0-8867-43BD-858F-DED56A2DD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DBF1E079-1D71-46C2-B776-D0B8CBC2A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8565AEBC-D556-40AC-8CC9-4823B5284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D429D506-E229-4E30-BD96-224637C04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3B52314C-63C1-4271-BC46-3890FA80C7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0D3E359-A649-4076-AD6A-3719178C6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013466A2-AB90-46B1-98B0-AB671AD32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B7FE21FD-1CDB-4157-BD89-CCB7B72EF9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A05969D4-587C-49BF-AF52-54216A7C61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7F662D01-9D2E-43A9-8FE7-E983F98BC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85E39FEC-D38A-4ED7-AF57-8F6FCF910D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87781A9-BCAC-4F9B-9796-385456FFB9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7EFB89FB-1015-4E14-8DF2-A1DAB05DDA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469473AF-0B8A-4F25-AAD9-F95A45FAC5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77004FB5-1E5F-465B-AB27-9312F8239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38D5BFC3-0519-401A-AC81-A52A1BDC17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75D85085-8961-4FB3-8D42-E603E139B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BE9E0508-1733-4BC5-91EA-3174DC808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E704AF73-E211-4654-AE75-5208C5F9A3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923C9208-F986-40FB-A2A4-4510EA8410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4B35B4F4-60CD-4CEC-80B5-E6EF39302D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93CA1C4B-4630-4939-A5A1-AEB38BCE1A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765A9C9E-CAB9-4587-8AEC-8578547859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12F47008-06DB-430A-90D3-A8CA6AD47F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10377E4C-AC9A-4037-AD74-13E9740430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DAE8C05F-A938-4B25-B36A-FC8C26C01D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EC0B6582-4FC0-47F4-BA04-4643C41CCE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2E19335D-D099-4DA7-BB26-59D1A8E05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056DD368-5852-431B-B723-4394D5671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9B866192-EBBC-4797-8BE9-2C650AA3A3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B1B6E678-1D3C-4473-BBB9-DDA1764290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4A7F94F5-6930-409D-97CB-655AE44C4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2D157917-D989-4135-A8D8-83C3C82759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2D9D9AAC-2CDE-43C6-9CDF-B9A83B872A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55CDE5CC-AB92-4FB8-A97C-2FC96CF988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49D1C96-CBE8-4C19-A285-6849BFB493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D5E80204-807D-435B-87BA-D06E96ED38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9882D6F3-F8F7-4170-9390-A183A7FA4E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D2031A5D-F3CC-4FC7-8311-C1916D2B34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C101A5E9-6491-4F94-A4F4-291C51E59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FD8B32D5-BEBD-45CE-A5B2-11CB06A7A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BBA70B20-5C96-4618-9551-FBABE0D468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AB4C4EC8-03B0-4317-BB9D-E18AA8884D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8E8320EC-4329-46E8-91ED-9B052A12BF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6FCBB05E-CECE-4B3F-B7F0-EE39CE70F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844C0591-7297-405F-AE17-4F59B322AE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21B5C8C8-0FEB-4B2A-A63F-F42561FF74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23238565-58A8-4E15-A2F1-DA462F525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CF2DF5C7-3783-47D3-9F8F-F423D1F0D2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FB3388EE-256E-4A10-A281-00022412C3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446A1F3B-0BA2-4505-9606-1575522EC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4AD9AF63-E8B6-49A0-8E94-3D9920DAEC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B1126789-9C3D-476F-B114-F235597674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A11CDC41-6178-4619-8299-9709154DA8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400A78B0-3C96-4D09-935B-1E4A06692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E3B216FC-3FFB-4777-8814-3E9C0171B6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E35D21FD-C1C4-467D-8631-54A6AECA6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0963F4EB-379B-485F-A76F-6EB8277D74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485EB9F2-1354-443E-B642-E2A1C5D314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0DD41269-8E0F-47CE-8D41-8603E141F5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FD965D25-DF38-4E99-A291-94F969846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2D7AB4D3-6872-42EC-AF0A-0A06C39D97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FEB9062C-70A0-4EE1-B561-532145CC0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D3E312F7-E412-4BD8-A813-7ABFB6A6C9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D0E9DE27-B2EA-4373-87E9-6E40BD6EC5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41302B14-3EDF-4C2F-B3FC-F39EA23619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BD7470D9-674B-44E2-ACBE-A2BD0F7247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93D21489-FCBB-4E74-B85D-4EB54079DF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D4BAF886-C40F-4268-A5FF-A6980A2E2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D821220E-FADA-4BC6-8558-CFD14698AC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F26136EA-9999-4C18-9902-C92B0E3E77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C5CB7344-B118-4DCE-B6A8-00742C27AE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DB7D3A51-3553-42C0-9BB1-E0C48976F2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CCF3BA33-B00E-4A28-9901-130EDBD13D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5BA481BC-9DD8-4783-9716-2BF6455C2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12AD4D16-CEBE-4434-9D34-C41B27B14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ED68A508-6B6D-42E4-BD54-166AD2C699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AEDD54D2-5802-4FE1-889A-B56C4FF06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5CAFC761-CD43-4E8E-B092-AD2A12CE57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D77BDCEE-46EA-44DC-AB52-46E7F782C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7C95D301-D4A1-4841-9F3E-E061220D1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CE888FCF-8BB1-42A1-AE3A-B6A8998F6D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BBB062B2-5FDA-4EAC-9307-9F7248CF1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1EBF8595-E45A-4ADB-BA8D-A7EC24CB72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F46EE155-7869-4C70-AE3A-E1E0D33721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1154C62F-3656-44DA-BFD9-5F6661C619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F516D454-ABA2-4BD4-AECD-775B5F6A9F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D8FA4067-E40F-485E-94E2-A68E017A4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E460E9C2-1514-4A46-8DEA-A8C748FDCF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4535A1C2-091E-454E-80B3-761FDCA45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820FF412-171C-45F6-B630-27FC479D4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528CEED-7531-40FF-BF46-384FB172E2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AE2C7E32-E8B1-4686-974C-0D7E4F69B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D3B855C9-13D1-4D69-BA7F-BE0CD8AD95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EE82AA78-3AA0-43EA-AEC1-27A3F73A52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009E87F6-A12D-4559-B007-B5BD4AABC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EC2DE2BE-856F-4736-BD48-41244B0136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707B4876-C328-4554-BAAA-F30CADD69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E2D041B6-59C6-4002-AC5D-077F79D3E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211F5241-4657-46F6-BEF9-229F52818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1398A10C-377F-4110-82FC-DF14BD34E9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8D20F4BA-C0AE-4448-B021-0523C54B3E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71BD3033-40B9-4573-8895-3DDEC1B1E5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D127EA01-5C8C-42A3-9A57-DB0882B6A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D46CA220-5E7F-43D2-B7F9-029881D0F9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960FC2CA-F93D-43EE-812E-05C98F9ED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3E4718C6-0CE8-40E2-B26D-E75CC87CAC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22A63F56-7CB9-4A65-B455-23051F624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D8A4DC7A-8E64-4185-9C45-5851C7DC3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DB0DEF8E-F4AB-4D2F-B40D-489334478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B6D13D2A-29A5-4372-A7BF-074FBC5C2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716BEA90-7ED6-4B2E-A3D4-A08A9A9C9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7DC63B8A-CDE5-42B8-9973-12134E19F6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32E085C8-F28E-442A-951A-AC3D0FCFAE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4AC382C1-DCE9-4108-A65E-760A8614B5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7B9C8EA8-8080-4EFA-A04C-B5FB12CED7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D509C649-5590-475E-AF27-7136A5379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93E045DD-5CE2-46A2-A81A-891FC0000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CB5E7926-A7FC-48BD-AACC-8B2F1F4443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618BD260-EB9B-485B-B686-61EBF9BF71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176B0115-15A9-43B2-A387-24074A9CA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6D23B325-4B88-402B-A8C2-EDF1A40C36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566D4F43-C8E4-4C48-8EA7-680F17665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86DCCD50-77C7-4443-8DD1-BEC291A885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5E48BE3F-346D-43CE-9026-05BF30FDA2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F49BC9E1-AC36-4C4E-ABB6-BA966099E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0179EB22-029A-41FC-AB87-133033B4FF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DECE0CD8-EF0F-41A9-A5FC-7B444CFAAA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80798575-6E59-4B6E-88D9-0B255104D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65D15CC0-415E-4E74-A1F6-3B1E7A067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C3FBD0AC-E5E5-437F-8145-7DDA5D020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D5D0D92C-D16A-4604-8F2D-F9418C2464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A21DE9EF-806E-44BF-BD94-B12A04558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83FA9C69-6DC3-4F1C-ACCA-D6FBE0A175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2A9CC008-DA36-4DBC-8B4B-83D6B57C98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45D542F1-1AA9-4F5E-A366-DBF69100E1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05CEBE3B-98E2-4756-BF1A-3DD25471A2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EFBEAD95-9DBB-4709-9FCD-EE7FB13D4C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DAEDD5FE-7323-46D8-A656-1F3FE40D6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1407CF0F-A498-4A3E-A9DF-7A32FBC0EB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1F4F22D7-C93F-4F8D-A42F-6843CD9599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5AD164B3-3698-4578-86A1-89C552EEA2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7B69E478-F6AF-4C60-94B2-1562DF8CE3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40F212EF-FAE5-4407-85AA-B939506356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DD3C0C83-34CB-4C18-842C-CB8D0F1BEE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DD3D79C1-DFE8-4BD0-B1A0-E74181BD77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3F49B069-1218-409F-BB61-6447E3E4D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7215D52E-2550-48DB-B462-3A9D1E7E37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DA581C2A-6641-4009-A842-7C10E34CF1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72EF02B0-E9ED-419E-853B-98800E0B97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69C33F64-85C1-428A-BA3A-E03FFD83A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1B6768E7-131F-4729-B863-D93D887895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47DB85F7-B3A2-418D-A183-E735B4617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A3E4E6DE-EF30-4042-896E-B169DBD2D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0845DA07-BEF9-4371-8E9A-5BCA3D4775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5FEE8DDA-2016-4F97-8CEF-627197B024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E1BA8B6C-FE65-4798-BC2D-784A1C39C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6D5EE0F2-7B37-4079-8E79-0715CA19E8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9104185C-F9DA-476D-867A-F8CE33ACBF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7F1638AD-10CA-4703-AE0C-0E016D822A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56453825-9A28-4DCF-9085-C755576FEF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F1583737-9FBE-4ED6-8AF1-E28A9A3F6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5C520A1B-B219-4CF1-B252-E42A1E1882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6E09C7A9-FDB7-499E-9B04-62C718ED2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3C85782B-2EB2-4F90-9427-C972EE980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979AFD0B-53D8-4922-A6C5-FA07EDA74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4DCC2D8F-DED1-45E2-A7C9-6660AFBD84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C1764683-DC5D-4107-BC69-3C92B4303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E6E0F852-08C7-4992-BC48-500B81CE44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97C97D3D-0D1F-41AA-81FD-D6B1FBE30E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FAF94A83-5FF4-439C-A9CD-D0927C043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D07ACA54-5AAB-4E6C-8EE9-E472C50D1E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7CDDDB60-C828-4183-BD71-4A2189FCE2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14C4B9D2-AEFB-495F-BC73-9474B819BF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C6E4FE2C-2F26-4132-8ECE-F2294327E9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1D76F21D-7635-4609-8048-8558F948FA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6AC39E38-907C-4564-ACEF-1077191FCB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6CD37C73-FE8D-452B-949A-266C9BD544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1377B924-8BD3-4B18-8054-47CF7A16B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0196AE40-D509-4432-BD73-FD3DC6BE50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60A78CC9-9AB7-493C-96BB-5059E9596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F9E0EEE2-7C58-4EE4-B9A0-16615A3A01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3396CA5A-39CB-4BD0-90ED-FA18C4ADC9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86A61244-FB08-4939-86FB-D4640FFEFD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F1B9C6DC-1902-4457-B425-E5B0710FD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521D8AE6-7A2A-4778-8162-9FC539C91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B93E77FC-34F3-44FB-BCFB-71FF96CAA5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FB4F4D73-B273-460C-8F81-A6E92E68F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32310905-B815-424C-A208-3177F83072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9F0DC212-5BE6-4D93-B47B-9CAD02368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EDA90732-93BD-4406-A599-C64234893C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98225325-ABBF-436D-9AE3-A95E096C0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8CEC02A7-E0FD-45D3-8B6C-EA42F64210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50B7C9BF-B7DB-4116-9FE9-3137EF280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A049904A-7DA9-46E2-9D54-43FF756C4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8FDD74D9-B664-4A91-8CD6-B31808A146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ABD5796E-4A10-402A-8C3B-B6FC3DDAAC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6AC72D11-9F8F-4844-951F-882E8FB13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7CB40565-6289-4305-A164-9015F054DB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B6CE304F-2A4F-4305-93DA-0EE15DC342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AF7955CC-4940-4E0B-ADC6-A55555E6B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3FD80E02-7CC9-4693-8C63-409D85AFD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A031E5CC-6386-4E92-AFBA-B396F9D3DA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9ED24F55-FDCF-4D62-BA1F-7BABE18FE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C13EC14F-9A32-4F05-A757-7777E704B5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8B398E8D-0A5A-48EA-8A50-688EBE97C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A26386AA-7343-4893-8A20-A38A2F6C1C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A08902E4-3415-46E6-AEB2-5F383B314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1E259E34-867C-48D5-97D3-7615606ABF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47F7A6E5-385C-4F04-8A5E-DC2E6251B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9837096F-7177-45DB-A2D1-9E987A5DF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2A5D1012-68D8-49D8-BBFD-8629FFECBB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63AFEBA1-5F57-4080-AF5A-78189FB34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152C805E-73F2-41E0-9BAA-F3736BFC65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5E2A77F1-8C59-40E4-9706-76799C662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3002D98B-2A0F-4279-86B8-CFFD565B5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2DC70A93-373D-43A5-8A23-B7E0D0F477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10E99219-3E50-4896-B3C1-71349B125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3F6BB360-D3DB-4FAC-918D-60DDED456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9FC923BE-F030-4AC4-A610-D6B9B7695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F5881254-2F05-40DD-A8AF-365394E79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2C9F7587-378E-4574-A33A-A58C3FCEC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A2373C6E-0ED7-490F-8CB9-04FF39BC12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2340B45E-8FE9-41E8-B87C-BCC506B724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972F440B-5145-49FD-9D84-87979048CF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61DB1345-73D6-4B68-A61E-5581624EA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6A499235-9641-4CF4-8FB8-AF1B26874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938E4524-E90A-4EA7-BE08-6810B961B9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666C68C3-3B6B-40FD-86A2-9B533B38B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2755D226-2946-49DF-8206-CB7C56BE98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C8692F24-A2AF-4ED3-A50C-D9839F517F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BC313443-80CF-4B19-9592-8F4765221A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8AE3A1A7-7266-44AD-9AA9-97D58787A3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A64621CB-932E-4A2A-B947-838776FD11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D6541188-2CDA-4D72-98C1-FD4618E35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EC40622E-C0B8-476A-87C5-4E1FF5BFBF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F0E128B6-60E2-4B57-811C-F51ED9FBFA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0B80CC11-84AB-4DFF-AA5A-046B6F45D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F82CDCF6-A7A7-4D59-B237-FEB857A26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A9D81076-C6D6-4F6D-9933-613A47667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A117AA03-71E2-42BE-8BC2-8F7FF3C37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88FF1110-B01C-4636-8C31-60232E3C6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01A8F330-8D9D-4001-B1A4-0B62CCFDAC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163553B9-F4BD-4FF0-BDE4-F4DB5A7756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EF323F9E-30B5-444F-9403-78DF953B4C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4BF22F7F-579D-4709-92E6-C73090A320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C5BE57DA-DD80-403B-8DCD-A5247A586D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3B7859C4-95A9-498C-8157-8F9B71649D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338E26C4-B948-401F-8EBD-650751D30C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B70A74D9-44C3-4E8D-9D32-BD832C185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CF4244A6-4000-46F9-BA55-BD200526B5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B8CE407B-B972-4E71-A236-3E689AB437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FD6CF546-521A-4AA0-B21D-7F50E8F772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821045D6-F12D-406E-ABB3-5309818065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8B054AA7-78DC-43EA-A7E2-DFFF648FA3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9DEE4B74-9227-46F0-976C-881441E8E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1D4385D5-AFFF-4304-9A68-92B70230B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D9D2AA48-C840-4195-9C16-92B11933DD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EA88E245-C85D-403C-95E7-13961EE07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F43E08E9-BDDF-4BCE-BAAE-319EA6F864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664DD6FB-DF3C-4384-B918-4F2F285E5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6B19D3EE-F631-42D2-9D44-0025D64983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74AC6C13-5A9D-4B51-8F66-A9ED928339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2EB43360-97EC-4A8A-BAC8-11A4DDDC88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CF2374BA-1AE0-4C38-8E78-FFF7B98F5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FEB29223-B5E2-4B6F-8AF4-08ED527CA5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834C5E5A-5B5D-43E9-908F-8AF8062EC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AF3336FB-0970-4E13-9556-54DC216B0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CEEA2EF1-E67E-4F4B-9D62-86FA4DF54B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03943792-E1C7-460E-AE27-5FE59DCBC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38AE705B-C8D3-4B44-875A-DC9828B337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AD7A277B-1284-404A-9BC1-21FD31CF2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E0949B8C-6A51-4728-AE7A-F44AAD2928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2C6A0A6C-4C99-466A-AD6F-92D4E664C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7E71073B-3226-43E4-8B5B-92DD83EFEC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99FDCE7B-1813-41F7-9870-B1D4EB3E51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07FB5277-7F21-459F-A72A-6EFE19E615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19A257E6-612D-401D-84E3-E8CA12ABD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C453ED37-7795-427B-81A5-E5B2349161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54948E51-A60B-4ACF-BFC4-B6681AC7A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880D6220-67B2-4783-BB6C-79BEDA189C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857F4898-88A3-49F0-B013-08BCBFB50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EEE3BE47-A31F-45A6-AEEF-A37830645A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3FD686F9-190F-412D-B29F-2DF22F3F3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11897FEB-3E17-44A6-A232-621C7A094F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7DC9CC96-8522-41F4-81B0-CC7E5E7E05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58EDFCA1-42EE-44F4-87A4-F715A76EF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1ECF06E1-0A17-48C1-A2E5-4DA76A1FA7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25D12CB5-2B68-49BA-9612-5A20775B3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15B4FE93-D2BB-4A53-B0AC-E5016DD0E4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58DD4352-963F-4F7E-B823-4B7629BE6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B52B05AC-9485-446F-B5B5-7AED0AC4A4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C3D26B60-5563-402D-83E9-A35A42C89B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3F22CE9A-C9CF-42BD-812F-5348A587BA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685D4CEE-B167-4B74-B3C0-0FFF13105F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C0F54746-F9EB-4F42-B44D-112EAA38B5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04F306EB-E623-4023-B057-27EA0C7B3D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CC5FF7A2-A74C-490D-ABCE-C6A537218C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4013E5B1-A3FF-46C3-9A62-5DC05015A5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7104F9F8-FE51-4B55-950F-8F040C15B6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556F6FA3-81E7-4C28-896C-E480A6B6AD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7E7649B5-0062-4FD4-ACF6-FC8415DFE5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FB3E81B9-FAD8-4A31-AFA7-C1B7D0E3C8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414C826D-807C-4D54-9F06-87D1D3DE0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2A2679C9-7E73-41BC-B6CD-CD966E0E01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8E1D-2D0F-486A-B8E8-B510D277F908}">
  <sheetPr>
    <tabColor rgb="FFCCCCFF"/>
  </sheetPr>
  <dimension ref="A1:M672"/>
  <sheetViews>
    <sheetView tabSelected="1" topLeftCell="A130" zoomScale="80" zoomScaleNormal="80" workbookViewId="0">
      <selection activeCell="G145" sqref="G145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  <col min="10" max="10" width="18.42578125" customWidth="1"/>
  </cols>
  <sheetData>
    <row r="1" spans="1:13" ht="20.25" x14ac:dyDescent="0.3">
      <c r="A1" s="104" t="s">
        <v>375</v>
      </c>
      <c r="B1" s="105"/>
      <c r="C1" s="105"/>
      <c r="D1" s="105"/>
      <c r="E1" s="105"/>
      <c r="F1" s="105"/>
      <c r="G1" s="105"/>
      <c r="H1" s="105"/>
      <c r="I1" s="106"/>
    </row>
    <row r="2" spans="1:13" ht="21" x14ac:dyDescent="0.35">
      <c r="A2" s="107" t="s">
        <v>374</v>
      </c>
      <c r="B2" s="99"/>
      <c r="C2" s="99"/>
      <c r="D2" s="99"/>
      <c r="E2" s="99"/>
      <c r="F2" s="99"/>
      <c r="G2" s="99"/>
      <c r="H2" s="99"/>
      <c r="I2" s="100"/>
    </row>
    <row r="3" spans="1:13" ht="20.25" customHeight="1" x14ac:dyDescent="0.3">
      <c r="A3" s="101" t="s">
        <v>373</v>
      </c>
      <c r="B3" s="102"/>
      <c r="C3" s="102"/>
      <c r="D3" s="102"/>
      <c r="E3" s="102"/>
      <c r="F3" s="102"/>
      <c r="G3" s="102"/>
      <c r="H3" s="102"/>
      <c r="I3" s="103"/>
    </row>
    <row r="4" spans="1:13" ht="21" x14ac:dyDescent="0.35">
      <c r="A4" s="95"/>
      <c r="B4" s="90"/>
      <c r="C4" s="90"/>
      <c r="D4" s="90"/>
      <c r="E4" s="90"/>
      <c r="F4" s="94"/>
      <c r="G4" s="90"/>
      <c r="H4" s="90"/>
      <c r="I4" s="93"/>
    </row>
    <row r="5" spans="1:13" s="87" customFormat="1" ht="24.75" customHeight="1" x14ac:dyDescent="0.35">
      <c r="A5" s="108" t="s">
        <v>372</v>
      </c>
      <c r="B5" s="109"/>
      <c r="C5" s="109"/>
      <c r="D5" s="109"/>
      <c r="E5" s="109"/>
      <c r="F5" s="109"/>
      <c r="G5" s="109"/>
      <c r="H5" s="109"/>
      <c r="I5" s="110"/>
    </row>
    <row r="6" spans="1:13" s="87" customFormat="1" ht="27" customHeight="1" x14ac:dyDescent="0.35">
      <c r="A6" s="92"/>
      <c r="B6" s="91" t="s">
        <v>371</v>
      </c>
      <c r="C6" s="107"/>
      <c r="D6" s="99"/>
      <c r="E6" s="99"/>
      <c r="F6" s="99"/>
      <c r="G6" s="99"/>
      <c r="H6" s="99"/>
      <c r="I6" s="100"/>
    </row>
    <row r="7" spans="1:13" s="87" customFormat="1" ht="27.75" customHeight="1" thickBot="1" x14ac:dyDescent="0.4">
      <c r="A7" s="89"/>
      <c r="B7" s="88" t="s">
        <v>370</v>
      </c>
      <c r="C7" s="111"/>
      <c r="D7" s="112"/>
      <c r="E7" s="112"/>
      <c r="F7" s="112"/>
      <c r="G7" s="112"/>
      <c r="H7" s="112"/>
      <c r="I7" s="113"/>
    </row>
    <row r="8" spans="1:13" s="87" customFormat="1" ht="26.25" customHeight="1" x14ac:dyDescent="0.35">
      <c r="A8" s="118" t="s">
        <v>369</v>
      </c>
      <c r="B8" s="120" t="s">
        <v>368</v>
      </c>
      <c r="C8" s="122" t="s">
        <v>367</v>
      </c>
      <c r="D8" s="124" t="s">
        <v>366</v>
      </c>
      <c r="E8" s="126" t="s">
        <v>365</v>
      </c>
      <c r="F8" s="126" t="s">
        <v>364</v>
      </c>
      <c r="G8" s="114" t="s">
        <v>363</v>
      </c>
      <c r="H8" s="114" t="s">
        <v>362</v>
      </c>
      <c r="I8" s="116" t="s">
        <v>361</v>
      </c>
    </row>
    <row r="9" spans="1:13" s="87" customFormat="1" ht="4.5" customHeight="1" thickBot="1" x14ac:dyDescent="0.4">
      <c r="A9" s="119"/>
      <c r="B9" s="121"/>
      <c r="C9" s="123"/>
      <c r="D9" s="125"/>
      <c r="E9" s="127"/>
      <c r="F9" s="127"/>
      <c r="G9" s="115"/>
      <c r="H9" s="115"/>
      <c r="I9" s="117"/>
    </row>
    <row r="10" spans="1:13" s="82" customFormat="1" ht="34.5" customHeight="1" x14ac:dyDescent="0.35">
      <c r="A10" s="85" t="s">
        <v>137</v>
      </c>
      <c r="B10" s="85" t="s">
        <v>359</v>
      </c>
      <c r="C10" s="71" t="s">
        <v>360</v>
      </c>
      <c r="D10" s="81">
        <v>43853</v>
      </c>
      <c r="E10" s="84">
        <v>121072.5</v>
      </c>
      <c r="F10" s="81">
        <v>43974</v>
      </c>
      <c r="G10" s="86"/>
      <c r="H10" s="84">
        <f>+E10-G10</f>
        <v>121072.5</v>
      </c>
      <c r="I10" s="83" t="s">
        <v>250</v>
      </c>
      <c r="J10" s="10"/>
      <c r="K10" s="10"/>
      <c r="L10" s="10"/>
      <c r="M10" s="10"/>
    </row>
    <row r="11" spans="1:13" s="82" customFormat="1" ht="50.25" customHeight="1" x14ac:dyDescent="0.35">
      <c r="A11" s="85" t="s">
        <v>137</v>
      </c>
      <c r="B11" s="85" t="s">
        <v>359</v>
      </c>
      <c r="C11" s="71" t="s">
        <v>358</v>
      </c>
      <c r="D11" s="81">
        <v>43826</v>
      </c>
      <c r="E11" s="84">
        <v>64483.45</v>
      </c>
      <c r="F11" s="81">
        <v>43948</v>
      </c>
      <c r="G11" s="86"/>
      <c r="H11" s="84">
        <f>+E11</f>
        <v>64483.45</v>
      </c>
      <c r="I11" s="83" t="s">
        <v>250</v>
      </c>
      <c r="L11" s="10"/>
      <c r="M11" s="10"/>
    </row>
    <row r="12" spans="1:13" s="82" customFormat="1" ht="21.95" customHeight="1" x14ac:dyDescent="0.35">
      <c r="A12" s="85" t="s">
        <v>357</v>
      </c>
      <c r="B12" s="85" t="s">
        <v>356</v>
      </c>
      <c r="C12" s="71" t="s">
        <v>355</v>
      </c>
      <c r="D12" s="81">
        <v>43781</v>
      </c>
      <c r="E12" s="84">
        <v>12540000</v>
      </c>
      <c r="F12" s="81">
        <v>43902</v>
      </c>
      <c r="G12" s="86"/>
      <c r="H12" s="84">
        <f>+E12</f>
        <v>12540000</v>
      </c>
      <c r="I12" s="83" t="s">
        <v>250</v>
      </c>
      <c r="L12" s="10"/>
      <c r="M12" s="10"/>
    </row>
    <row r="13" spans="1:13" s="82" customFormat="1" ht="21.95" customHeight="1" x14ac:dyDescent="0.35">
      <c r="A13" s="85" t="s">
        <v>354</v>
      </c>
      <c r="B13" s="85" t="s">
        <v>20</v>
      </c>
      <c r="C13" s="71" t="s">
        <v>353</v>
      </c>
      <c r="D13" s="81">
        <v>44034</v>
      </c>
      <c r="E13" s="84">
        <v>354000</v>
      </c>
      <c r="F13" s="81">
        <v>44157</v>
      </c>
      <c r="G13" s="86"/>
      <c r="H13" s="84">
        <f>+E13-G13</f>
        <v>354000</v>
      </c>
      <c r="I13" s="83" t="s">
        <v>250</v>
      </c>
      <c r="L13" s="10"/>
      <c r="M13" s="10"/>
    </row>
    <row r="14" spans="1:13" s="82" customFormat="1" ht="21.95" customHeight="1" x14ac:dyDescent="0.35">
      <c r="A14" s="85" t="s">
        <v>352</v>
      </c>
      <c r="B14" s="85" t="s">
        <v>20</v>
      </c>
      <c r="C14" s="71" t="s">
        <v>351</v>
      </c>
      <c r="D14" s="81">
        <v>44036</v>
      </c>
      <c r="E14" s="84">
        <v>259600</v>
      </c>
      <c r="F14" s="81">
        <v>44159</v>
      </c>
      <c r="G14" s="86"/>
      <c r="H14" s="84">
        <f>+E14</f>
        <v>259600</v>
      </c>
      <c r="I14" s="83" t="s">
        <v>250</v>
      </c>
      <c r="L14" s="10"/>
      <c r="M14" s="10"/>
    </row>
    <row r="15" spans="1:13" s="82" customFormat="1" ht="21.95" customHeight="1" x14ac:dyDescent="0.35">
      <c r="A15" s="85" t="s">
        <v>350</v>
      </c>
      <c r="B15" s="85" t="s">
        <v>20</v>
      </c>
      <c r="C15" s="71" t="s">
        <v>349</v>
      </c>
      <c r="D15" s="81">
        <v>44027</v>
      </c>
      <c r="E15" s="84">
        <v>177000</v>
      </c>
      <c r="F15" s="81">
        <v>44150</v>
      </c>
      <c r="G15" s="86"/>
      <c r="H15" s="84">
        <f>+E15</f>
        <v>177000</v>
      </c>
      <c r="I15" s="83" t="s">
        <v>250</v>
      </c>
      <c r="L15" s="10"/>
      <c r="M15" s="10"/>
    </row>
    <row r="16" spans="1:13" s="82" customFormat="1" ht="21.95" customHeight="1" x14ac:dyDescent="0.35">
      <c r="A16" s="85" t="s">
        <v>348</v>
      </c>
      <c r="B16" s="85" t="s">
        <v>20</v>
      </c>
      <c r="C16" s="71" t="s">
        <v>66</v>
      </c>
      <c r="D16" s="81">
        <v>44035</v>
      </c>
      <c r="E16" s="84">
        <v>708000</v>
      </c>
      <c r="F16" s="81">
        <v>44150</v>
      </c>
      <c r="G16" s="86"/>
      <c r="H16" s="84">
        <f>+E16</f>
        <v>708000</v>
      </c>
      <c r="I16" s="83" t="s">
        <v>250</v>
      </c>
      <c r="L16" s="10"/>
      <c r="M16" s="10"/>
    </row>
    <row r="17" spans="1:13" s="82" customFormat="1" ht="21.95" customHeight="1" x14ac:dyDescent="0.35">
      <c r="A17" s="85" t="s">
        <v>347</v>
      </c>
      <c r="B17" s="85" t="s">
        <v>20</v>
      </c>
      <c r="C17" s="71" t="s">
        <v>346</v>
      </c>
      <c r="D17" s="81">
        <v>44034</v>
      </c>
      <c r="E17" s="84">
        <v>1500000</v>
      </c>
      <c r="F17" s="81">
        <v>44157</v>
      </c>
      <c r="G17" s="86"/>
      <c r="H17" s="84">
        <f>+E17</f>
        <v>1500000</v>
      </c>
      <c r="I17" s="83" t="s">
        <v>250</v>
      </c>
      <c r="L17" s="10"/>
      <c r="M17" s="10"/>
    </row>
    <row r="18" spans="1:13" s="82" customFormat="1" ht="21.95" customHeight="1" x14ac:dyDescent="0.35">
      <c r="A18" s="85" t="s">
        <v>345</v>
      </c>
      <c r="B18" s="85" t="s">
        <v>20</v>
      </c>
      <c r="C18" s="71" t="s">
        <v>344</v>
      </c>
      <c r="D18" s="81">
        <v>44035</v>
      </c>
      <c r="E18" s="84">
        <v>1062000</v>
      </c>
      <c r="F18" s="81">
        <v>44158</v>
      </c>
      <c r="G18" s="86"/>
      <c r="H18" s="84">
        <f>+E18</f>
        <v>1062000</v>
      </c>
      <c r="I18" s="83" t="s">
        <v>250</v>
      </c>
      <c r="L18" s="10"/>
      <c r="M18" s="10"/>
    </row>
    <row r="19" spans="1:13" s="82" customFormat="1" ht="21.95" customHeight="1" x14ac:dyDescent="0.35">
      <c r="A19" s="85" t="s">
        <v>343</v>
      </c>
      <c r="B19" s="85" t="s">
        <v>20</v>
      </c>
      <c r="C19" s="71" t="s">
        <v>342</v>
      </c>
      <c r="D19" s="81">
        <v>44044</v>
      </c>
      <c r="E19" s="84">
        <v>180000</v>
      </c>
      <c r="F19" s="81">
        <v>44166</v>
      </c>
      <c r="G19" s="86"/>
      <c r="H19" s="84">
        <f>+E19-G19</f>
        <v>180000</v>
      </c>
      <c r="I19" s="83" t="s">
        <v>250</v>
      </c>
      <c r="L19" s="10"/>
      <c r="M19" s="10"/>
    </row>
    <row r="20" spans="1:13" s="82" customFormat="1" ht="31.5" customHeight="1" x14ac:dyDescent="0.35">
      <c r="A20" s="85" t="s">
        <v>314</v>
      </c>
      <c r="B20" s="85" t="s">
        <v>313</v>
      </c>
      <c r="C20" s="71" t="s">
        <v>341</v>
      </c>
      <c r="D20" s="81">
        <v>44255</v>
      </c>
      <c r="E20" s="84">
        <v>8302417.04</v>
      </c>
      <c r="F20" s="81">
        <v>44375</v>
      </c>
      <c r="G20" s="84"/>
      <c r="H20" s="84">
        <f>+E20-G20</f>
        <v>8302417.04</v>
      </c>
      <c r="I20" s="83" t="s">
        <v>250</v>
      </c>
      <c r="L20" s="10"/>
      <c r="M20" s="10"/>
    </row>
    <row r="21" spans="1:13" s="82" customFormat="1" ht="31.5" customHeight="1" x14ac:dyDescent="0.35">
      <c r="A21" s="85" t="s">
        <v>314</v>
      </c>
      <c r="B21" s="85" t="s">
        <v>340</v>
      </c>
      <c r="C21" s="71" t="s">
        <v>339</v>
      </c>
      <c r="D21" s="81">
        <v>44197</v>
      </c>
      <c r="E21" s="84">
        <v>1258798.32</v>
      </c>
      <c r="F21" s="81">
        <v>44317</v>
      </c>
      <c r="G21" s="84"/>
      <c r="H21" s="84">
        <f>+E21-G21</f>
        <v>1258798.32</v>
      </c>
      <c r="I21" s="83" t="s">
        <v>250</v>
      </c>
      <c r="L21" s="10"/>
      <c r="M21" s="10"/>
    </row>
    <row r="22" spans="1:13" s="82" customFormat="1" ht="31.5" customHeight="1" x14ac:dyDescent="0.35">
      <c r="A22" s="85" t="s">
        <v>314</v>
      </c>
      <c r="B22" s="85" t="s">
        <v>338</v>
      </c>
      <c r="C22" s="71" t="s">
        <v>337</v>
      </c>
      <c r="D22" s="81">
        <v>44197</v>
      </c>
      <c r="E22" s="84">
        <v>66987.179999999993</v>
      </c>
      <c r="F22" s="81">
        <v>44317</v>
      </c>
      <c r="G22" s="84"/>
      <c r="H22" s="84">
        <f>+E22-G22</f>
        <v>66987.179999999993</v>
      </c>
      <c r="I22" s="83" t="s">
        <v>250</v>
      </c>
      <c r="L22" s="10"/>
      <c r="M22" s="10"/>
    </row>
    <row r="23" spans="1:13" s="82" customFormat="1" ht="31.5" customHeight="1" x14ac:dyDescent="0.35">
      <c r="A23" s="85" t="s">
        <v>336</v>
      </c>
      <c r="B23" s="85" t="s">
        <v>335</v>
      </c>
      <c r="C23" s="71" t="s">
        <v>334</v>
      </c>
      <c r="D23" s="81">
        <v>44294</v>
      </c>
      <c r="E23" s="84">
        <v>583278.54</v>
      </c>
      <c r="F23" s="81">
        <v>44416</v>
      </c>
      <c r="G23" s="84"/>
      <c r="H23" s="84">
        <f t="shared" ref="H23:H30" si="0">+E23</f>
        <v>583278.54</v>
      </c>
      <c r="I23" s="83" t="s">
        <v>250</v>
      </c>
      <c r="L23" s="10"/>
      <c r="M23" s="10"/>
    </row>
    <row r="24" spans="1:13" s="82" customFormat="1" ht="31.5" customHeight="1" x14ac:dyDescent="0.35">
      <c r="A24" s="85" t="s">
        <v>314</v>
      </c>
      <c r="B24" s="85" t="s">
        <v>313</v>
      </c>
      <c r="C24" s="71" t="s">
        <v>192</v>
      </c>
      <c r="D24" s="81">
        <v>44287</v>
      </c>
      <c r="E24" s="84">
        <v>66414.64</v>
      </c>
      <c r="F24" s="81">
        <v>44409</v>
      </c>
      <c r="G24" s="84"/>
      <c r="H24" s="84">
        <f t="shared" si="0"/>
        <v>66414.64</v>
      </c>
      <c r="I24" s="83" t="s">
        <v>250</v>
      </c>
      <c r="L24" s="10"/>
      <c r="M24" s="10"/>
    </row>
    <row r="25" spans="1:13" s="82" customFormat="1" ht="31.5" customHeight="1" x14ac:dyDescent="0.35">
      <c r="A25" s="85" t="s">
        <v>153</v>
      </c>
      <c r="B25" s="85" t="s">
        <v>152</v>
      </c>
      <c r="C25" s="71" t="s">
        <v>333</v>
      </c>
      <c r="D25" s="81">
        <v>44211</v>
      </c>
      <c r="E25" s="84">
        <v>9332435</v>
      </c>
      <c r="F25" s="81">
        <v>44331</v>
      </c>
      <c r="G25" s="84"/>
      <c r="H25" s="84">
        <f t="shared" si="0"/>
        <v>9332435</v>
      </c>
      <c r="I25" s="83" t="s">
        <v>250</v>
      </c>
      <c r="L25" s="10"/>
      <c r="M25" s="10"/>
    </row>
    <row r="26" spans="1:13" s="82" customFormat="1" ht="31.5" customHeight="1" x14ac:dyDescent="0.35">
      <c r="A26" s="85" t="s">
        <v>153</v>
      </c>
      <c r="B26" s="85" t="s">
        <v>152</v>
      </c>
      <c r="C26" s="71" t="s">
        <v>332</v>
      </c>
      <c r="D26" s="81">
        <v>44267</v>
      </c>
      <c r="E26" s="84">
        <v>4131355</v>
      </c>
      <c r="F26" s="81">
        <v>44389</v>
      </c>
      <c r="G26" s="84"/>
      <c r="H26" s="84">
        <f t="shared" si="0"/>
        <v>4131355</v>
      </c>
      <c r="I26" s="83" t="s">
        <v>250</v>
      </c>
      <c r="L26" s="10"/>
      <c r="M26" s="10"/>
    </row>
    <row r="27" spans="1:13" s="82" customFormat="1" ht="31.5" customHeight="1" x14ac:dyDescent="0.35">
      <c r="A27" s="85" t="s">
        <v>314</v>
      </c>
      <c r="B27" s="85" t="s">
        <v>313</v>
      </c>
      <c r="C27" s="71" t="s">
        <v>331</v>
      </c>
      <c r="D27" s="81">
        <v>44287</v>
      </c>
      <c r="E27" s="84">
        <f>22404*58</f>
        <v>1299432</v>
      </c>
      <c r="F27" s="81">
        <v>44409</v>
      </c>
      <c r="G27" s="84"/>
      <c r="H27" s="84">
        <f t="shared" si="0"/>
        <v>1299432</v>
      </c>
      <c r="I27" s="83" t="s">
        <v>250</v>
      </c>
      <c r="L27" s="10"/>
      <c r="M27" s="10"/>
    </row>
    <row r="28" spans="1:13" s="82" customFormat="1" ht="31.5" customHeight="1" x14ac:dyDescent="0.35">
      <c r="A28" s="85" t="s">
        <v>314</v>
      </c>
      <c r="B28" s="85" t="s">
        <v>313</v>
      </c>
      <c r="C28" s="71" t="s">
        <v>330</v>
      </c>
      <c r="D28" s="81">
        <v>44285</v>
      </c>
      <c r="E28" s="84">
        <f>832*58</f>
        <v>48256</v>
      </c>
      <c r="F28" s="81">
        <v>44407</v>
      </c>
      <c r="G28" s="84"/>
      <c r="H28" s="84">
        <f t="shared" si="0"/>
        <v>48256</v>
      </c>
      <c r="I28" s="83" t="s">
        <v>250</v>
      </c>
      <c r="L28" s="10"/>
      <c r="M28" s="10"/>
    </row>
    <row r="29" spans="1:13" s="82" customFormat="1" ht="31.5" customHeight="1" x14ac:dyDescent="0.35">
      <c r="A29" s="85" t="s">
        <v>329</v>
      </c>
      <c r="B29" s="85" t="s">
        <v>4</v>
      </c>
      <c r="C29" s="71" t="s">
        <v>328</v>
      </c>
      <c r="D29" s="12">
        <v>44343</v>
      </c>
      <c r="E29" s="84">
        <v>29500</v>
      </c>
      <c r="F29" s="81">
        <v>44466</v>
      </c>
      <c r="G29" s="84"/>
      <c r="H29" s="84">
        <f t="shared" si="0"/>
        <v>29500</v>
      </c>
      <c r="I29" s="83" t="s">
        <v>250</v>
      </c>
      <c r="L29" s="10"/>
      <c r="M29" s="10"/>
    </row>
    <row r="30" spans="1:13" s="82" customFormat="1" ht="31.5" customHeight="1" x14ac:dyDescent="0.35">
      <c r="A30" s="85" t="s">
        <v>327</v>
      </c>
      <c r="B30" s="85" t="s">
        <v>326</v>
      </c>
      <c r="C30" s="71" t="s">
        <v>325</v>
      </c>
      <c r="D30" s="12">
        <v>44378</v>
      </c>
      <c r="E30" s="84">
        <v>188800</v>
      </c>
      <c r="F30" s="81">
        <v>44501</v>
      </c>
      <c r="G30" s="84"/>
      <c r="H30" s="84">
        <f t="shared" si="0"/>
        <v>188800</v>
      </c>
      <c r="I30" s="83" t="s">
        <v>250</v>
      </c>
      <c r="L30" s="10"/>
      <c r="M30" s="10"/>
    </row>
    <row r="31" spans="1:13" s="82" customFormat="1" ht="31.5" customHeight="1" x14ac:dyDescent="0.35">
      <c r="A31" s="85" t="s">
        <v>324</v>
      </c>
      <c r="B31" s="85" t="s">
        <v>20</v>
      </c>
      <c r="C31" s="71" t="s">
        <v>323</v>
      </c>
      <c r="D31" s="12">
        <v>44302</v>
      </c>
      <c r="E31" s="84">
        <v>157998.6</v>
      </c>
      <c r="F31" s="81">
        <v>44424</v>
      </c>
      <c r="G31" s="84"/>
      <c r="H31" s="84">
        <f t="shared" ref="H31:H37" si="1">+E31-G31</f>
        <v>157998.6</v>
      </c>
      <c r="I31" s="83" t="s">
        <v>250</v>
      </c>
      <c r="L31" s="10"/>
      <c r="M31" s="10"/>
    </row>
    <row r="32" spans="1:13" s="82" customFormat="1" ht="31.5" customHeight="1" x14ac:dyDescent="0.35">
      <c r="A32" s="85" t="s">
        <v>314</v>
      </c>
      <c r="B32" s="85" t="s">
        <v>322</v>
      </c>
      <c r="C32" s="71" t="s">
        <v>321</v>
      </c>
      <c r="D32" s="12">
        <v>44347</v>
      </c>
      <c r="E32" s="84">
        <v>66414.64</v>
      </c>
      <c r="F32" s="1" t="s">
        <v>320</v>
      </c>
      <c r="G32" s="84"/>
      <c r="H32" s="84">
        <f t="shared" si="1"/>
        <v>66414.64</v>
      </c>
      <c r="I32" s="83" t="s">
        <v>250</v>
      </c>
      <c r="L32" s="10"/>
      <c r="M32" s="10"/>
    </row>
    <row r="33" spans="1:13" s="82" customFormat="1" ht="31.5" customHeight="1" x14ac:dyDescent="0.35">
      <c r="A33" s="85" t="s">
        <v>319</v>
      </c>
      <c r="B33" s="85" t="s">
        <v>7</v>
      </c>
      <c r="C33" s="71" t="s">
        <v>318</v>
      </c>
      <c r="D33" s="12">
        <v>44427</v>
      </c>
      <c r="E33" s="84">
        <v>35400</v>
      </c>
      <c r="F33" s="81">
        <v>44549</v>
      </c>
      <c r="G33" s="84"/>
      <c r="H33" s="84">
        <f t="shared" si="1"/>
        <v>35400</v>
      </c>
      <c r="I33" s="83" t="s">
        <v>250</v>
      </c>
      <c r="L33" s="10"/>
      <c r="M33" s="10"/>
    </row>
    <row r="34" spans="1:13" s="82" customFormat="1" ht="31.5" customHeight="1" x14ac:dyDescent="0.35">
      <c r="A34" s="85" t="s">
        <v>317</v>
      </c>
      <c r="B34" s="85" t="s">
        <v>7</v>
      </c>
      <c r="C34" s="71" t="s">
        <v>316</v>
      </c>
      <c r="D34" s="12">
        <v>44391</v>
      </c>
      <c r="E34" s="84">
        <v>17700</v>
      </c>
      <c r="F34" s="81">
        <v>44514</v>
      </c>
      <c r="G34" s="84"/>
      <c r="H34" s="84">
        <f t="shared" si="1"/>
        <v>17700</v>
      </c>
      <c r="I34" s="83" t="s">
        <v>250</v>
      </c>
      <c r="L34" s="10"/>
      <c r="M34" s="10"/>
    </row>
    <row r="35" spans="1:13" s="82" customFormat="1" ht="31.5" customHeight="1" x14ac:dyDescent="0.35">
      <c r="A35" s="6" t="s">
        <v>314</v>
      </c>
      <c r="B35" s="80" t="s">
        <v>313</v>
      </c>
      <c r="C35" s="71" t="s">
        <v>315</v>
      </c>
      <c r="D35" s="70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250</v>
      </c>
      <c r="J35"/>
      <c r="L35" s="10"/>
      <c r="M35" s="10"/>
    </row>
    <row r="36" spans="1:13" ht="21" x14ac:dyDescent="0.35">
      <c r="A36" s="6" t="s">
        <v>314</v>
      </c>
      <c r="B36" s="80" t="s">
        <v>313</v>
      </c>
      <c r="C36" s="71" t="s">
        <v>312</v>
      </c>
      <c r="D36" s="70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250</v>
      </c>
      <c r="L36" s="10"/>
      <c r="M36" s="10"/>
    </row>
    <row r="37" spans="1:13" ht="21" x14ac:dyDescent="0.35">
      <c r="A37" s="6" t="s">
        <v>311</v>
      </c>
      <c r="B37" s="80" t="s">
        <v>7</v>
      </c>
      <c r="C37" s="71" t="s">
        <v>310</v>
      </c>
      <c r="D37" s="70">
        <v>44265</v>
      </c>
      <c r="E37" s="11">
        <v>106200</v>
      </c>
      <c r="F37" s="81">
        <v>44387</v>
      </c>
      <c r="H37" s="11">
        <f t="shared" si="1"/>
        <v>106200</v>
      </c>
      <c r="I37" s="1" t="s">
        <v>250</v>
      </c>
      <c r="L37" s="10"/>
      <c r="M37" s="10"/>
    </row>
    <row r="38" spans="1:13" ht="21" x14ac:dyDescent="0.35">
      <c r="A38" s="6" t="s">
        <v>309</v>
      </c>
      <c r="B38" s="80" t="s">
        <v>20</v>
      </c>
      <c r="C38" s="71" t="s">
        <v>308</v>
      </c>
      <c r="D38" s="70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250</v>
      </c>
      <c r="J38" s="96"/>
      <c r="L38" s="10"/>
      <c r="M38" s="10"/>
    </row>
    <row r="39" spans="1:13" ht="21" x14ac:dyDescent="0.35">
      <c r="A39" s="6" t="s">
        <v>307</v>
      </c>
      <c r="B39" s="72" t="s">
        <v>306</v>
      </c>
      <c r="C39" s="71" t="s">
        <v>85</v>
      </c>
      <c r="D39" s="70">
        <v>44832</v>
      </c>
      <c r="E39" s="11">
        <v>149683</v>
      </c>
      <c r="F39" s="12">
        <v>44954</v>
      </c>
      <c r="G39" s="11"/>
      <c r="H39" s="11">
        <f t="shared" ref="H39:H45" si="2">+E39-G39</f>
        <v>149683</v>
      </c>
      <c r="I39" s="1" t="s">
        <v>1</v>
      </c>
      <c r="J39" s="96"/>
      <c r="L39" s="10"/>
      <c r="M39" s="10"/>
    </row>
    <row r="40" spans="1:13" ht="21" x14ac:dyDescent="0.35">
      <c r="A40" s="72" t="s">
        <v>304</v>
      </c>
      <c r="B40" s="72" t="s">
        <v>303</v>
      </c>
      <c r="C40" s="71" t="s">
        <v>305</v>
      </c>
      <c r="D40" s="70">
        <v>44780</v>
      </c>
      <c r="E40" s="11">
        <v>6282400</v>
      </c>
      <c r="F40" s="12">
        <v>44902</v>
      </c>
      <c r="G40" s="11"/>
      <c r="H40" s="11">
        <f t="shared" si="2"/>
        <v>6282400</v>
      </c>
      <c r="I40" s="1" t="s">
        <v>1</v>
      </c>
      <c r="K40" s="96"/>
      <c r="L40" s="10"/>
      <c r="M40" s="10"/>
    </row>
    <row r="41" spans="1:13" ht="21" x14ac:dyDescent="0.35">
      <c r="A41" s="72" t="s">
        <v>304</v>
      </c>
      <c r="B41" s="72" t="s">
        <v>303</v>
      </c>
      <c r="C41" s="71" t="s">
        <v>302</v>
      </c>
      <c r="D41" s="70">
        <v>44775</v>
      </c>
      <c r="E41" s="11">
        <v>6071300</v>
      </c>
      <c r="F41" s="12">
        <v>44897</v>
      </c>
      <c r="G41" s="11"/>
      <c r="H41" s="11">
        <f t="shared" si="2"/>
        <v>6071300</v>
      </c>
      <c r="I41" s="1" t="s">
        <v>1</v>
      </c>
      <c r="K41" s="96"/>
      <c r="L41" s="10"/>
      <c r="M41" s="10"/>
    </row>
    <row r="42" spans="1:13" ht="21" x14ac:dyDescent="0.35">
      <c r="A42" s="79" t="s">
        <v>301</v>
      </c>
      <c r="B42" s="79" t="s">
        <v>300</v>
      </c>
      <c r="C42" s="78" t="s">
        <v>299</v>
      </c>
      <c r="D42" s="77">
        <v>44874</v>
      </c>
      <c r="E42" s="21">
        <v>51285117.399999999</v>
      </c>
      <c r="F42" s="23">
        <v>44994</v>
      </c>
      <c r="G42" s="21">
        <v>51285117.399999999</v>
      </c>
      <c r="H42" s="21">
        <f t="shared" si="2"/>
        <v>0</v>
      </c>
      <c r="I42" s="20" t="s">
        <v>34</v>
      </c>
      <c r="J42" s="96"/>
      <c r="L42" s="10"/>
      <c r="M42" s="10"/>
    </row>
    <row r="43" spans="1:13" ht="21" x14ac:dyDescent="0.35">
      <c r="A43" s="6" t="s">
        <v>177</v>
      </c>
      <c r="B43" s="72" t="s">
        <v>298</v>
      </c>
      <c r="C43" s="71" t="s">
        <v>297</v>
      </c>
      <c r="D43" s="70">
        <v>44903</v>
      </c>
      <c r="E43" s="11">
        <v>4667624.54</v>
      </c>
      <c r="F43" s="12">
        <v>45024</v>
      </c>
      <c r="G43" s="11"/>
      <c r="H43" s="11">
        <f t="shared" si="2"/>
        <v>4667624.54</v>
      </c>
      <c r="I43" s="1" t="s">
        <v>1</v>
      </c>
      <c r="J43" s="97"/>
      <c r="L43" s="10"/>
      <c r="M43" s="10"/>
    </row>
    <row r="44" spans="1:13" ht="34.5" customHeight="1" x14ac:dyDescent="0.35">
      <c r="A44" s="76" t="s">
        <v>296</v>
      </c>
      <c r="B44" s="75" t="s">
        <v>295</v>
      </c>
      <c r="C44" s="74" t="s">
        <v>294</v>
      </c>
      <c r="D44" s="73">
        <v>44872</v>
      </c>
      <c r="E44" s="64">
        <v>5116480</v>
      </c>
      <c r="F44" s="66">
        <v>44992</v>
      </c>
      <c r="G44" s="64">
        <v>1023296</v>
      </c>
      <c r="H44" s="64">
        <f t="shared" si="2"/>
        <v>4093184</v>
      </c>
      <c r="I44" s="63" t="s">
        <v>1</v>
      </c>
      <c r="J44" s="96"/>
      <c r="L44" s="10"/>
      <c r="M44" s="10"/>
    </row>
    <row r="45" spans="1:13" ht="21" x14ac:dyDescent="0.35">
      <c r="A45" s="6" t="s">
        <v>202</v>
      </c>
      <c r="B45" s="72" t="s">
        <v>7</v>
      </c>
      <c r="C45" s="71" t="s">
        <v>293</v>
      </c>
      <c r="D45" s="70">
        <v>44881</v>
      </c>
      <c r="E45" s="11">
        <v>59000</v>
      </c>
      <c r="F45" s="12">
        <v>45001</v>
      </c>
      <c r="G45" s="11"/>
      <c r="H45" s="11">
        <f t="shared" si="2"/>
        <v>59000</v>
      </c>
      <c r="I45" s="1" t="s">
        <v>1</v>
      </c>
      <c r="J45" s="96"/>
      <c r="L45" s="10"/>
      <c r="M45" s="10"/>
    </row>
    <row r="46" spans="1:13" ht="21" x14ac:dyDescent="0.35">
      <c r="A46" s="17" t="s">
        <v>292</v>
      </c>
      <c r="B46" s="16" t="s">
        <v>4</v>
      </c>
      <c r="C46" s="69" t="s">
        <v>291</v>
      </c>
      <c r="D46" s="14">
        <v>44987</v>
      </c>
      <c r="E46" s="13">
        <v>174680</v>
      </c>
      <c r="F46" s="12">
        <v>45113</v>
      </c>
      <c r="H46" s="11">
        <f>+E46</f>
        <v>174680</v>
      </c>
      <c r="I46" s="1" t="s">
        <v>1</v>
      </c>
      <c r="J46" s="96"/>
      <c r="L46" s="10"/>
      <c r="M46" s="10"/>
    </row>
    <row r="47" spans="1:13" ht="21" x14ac:dyDescent="0.35">
      <c r="A47" s="17" t="s">
        <v>290</v>
      </c>
      <c r="B47" s="16" t="s">
        <v>289</v>
      </c>
      <c r="C47" s="15" t="s">
        <v>288</v>
      </c>
      <c r="D47" s="14">
        <v>44965</v>
      </c>
      <c r="E47" s="13">
        <v>833572.98</v>
      </c>
      <c r="F47" s="12">
        <v>45085</v>
      </c>
      <c r="G47" s="2">
        <v>0</v>
      </c>
      <c r="H47" s="11">
        <f>+E47-G47</f>
        <v>833572.98</v>
      </c>
      <c r="I47" s="1" t="s">
        <v>1</v>
      </c>
      <c r="J47" s="96"/>
      <c r="L47" s="10"/>
      <c r="M47" s="10"/>
    </row>
    <row r="48" spans="1:13" ht="21" x14ac:dyDescent="0.35">
      <c r="A48" s="68" t="s">
        <v>83</v>
      </c>
      <c r="B48" s="54" t="s">
        <v>287</v>
      </c>
      <c r="C48" s="56" t="s">
        <v>286</v>
      </c>
      <c r="D48" s="52">
        <v>45015</v>
      </c>
      <c r="E48" s="67">
        <v>15102063.199999999</v>
      </c>
      <c r="F48" s="66">
        <v>45137</v>
      </c>
      <c r="G48" s="65">
        <v>5102063.2</v>
      </c>
      <c r="H48" s="64">
        <f>+E48-G48</f>
        <v>10000000</v>
      </c>
      <c r="I48" s="63" t="s">
        <v>1</v>
      </c>
      <c r="J48" s="96"/>
      <c r="L48" s="10"/>
      <c r="M48" s="10"/>
    </row>
    <row r="49" spans="1:13" ht="33" x14ac:dyDescent="0.35">
      <c r="A49" s="68" t="s">
        <v>285</v>
      </c>
      <c r="B49" s="54" t="s">
        <v>20</v>
      </c>
      <c r="C49" s="56" t="s">
        <v>284</v>
      </c>
      <c r="D49" s="52">
        <v>44994</v>
      </c>
      <c r="E49" s="67">
        <v>7574892</v>
      </c>
      <c r="F49" s="66">
        <v>45116</v>
      </c>
      <c r="G49" s="65">
        <v>6332410</v>
      </c>
      <c r="H49" s="64">
        <f>+E49-G49</f>
        <v>1242482</v>
      </c>
      <c r="I49" s="63" t="s">
        <v>1</v>
      </c>
      <c r="J49" s="96"/>
      <c r="L49" s="10"/>
      <c r="M49" s="10"/>
    </row>
    <row r="50" spans="1:13" ht="21" x14ac:dyDescent="0.35">
      <c r="A50" s="17" t="s">
        <v>202</v>
      </c>
      <c r="B50" s="16" t="s">
        <v>7</v>
      </c>
      <c r="C50" s="29" t="s">
        <v>283</v>
      </c>
      <c r="D50" s="14">
        <v>45042</v>
      </c>
      <c r="E50" s="13">
        <v>59000</v>
      </c>
      <c r="F50" s="12">
        <v>45164</v>
      </c>
      <c r="H50" s="11">
        <f>+E50-G50</f>
        <v>59000</v>
      </c>
      <c r="I50" s="1" t="s">
        <v>1</v>
      </c>
      <c r="J50" s="96"/>
      <c r="L50" s="10"/>
      <c r="M50" s="10"/>
    </row>
    <row r="51" spans="1:13" ht="21" x14ac:dyDescent="0.35">
      <c r="A51" s="17" t="s">
        <v>196</v>
      </c>
      <c r="B51" s="16" t="s">
        <v>282</v>
      </c>
      <c r="C51" s="29" t="s">
        <v>281</v>
      </c>
      <c r="D51" s="14">
        <v>45037</v>
      </c>
      <c r="E51" s="13">
        <v>43896</v>
      </c>
      <c r="F51" s="12">
        <v>45159</v>
      </c>
      <c r="H51" s="11">
        <f>+E51-G51</f>
        <v>43896</v>
      </c>
      <c r="I51" s="1" t="s">
        <v>1</v>
      </c>
      <c r="J51" s="96"/>
      <c r="L51" s="10"/>
      <c r="M51" s="10"/>
    </row>
    <row r="52" spans="1:13" ht="21" x14ac:dyDescent="0.35">
      <c r="A52" s="62" t="s">
        <v>280</v>
      </c>
      <c r="B52" s="41" t="s">
        <v>279</v>
      </c>
      <c r="C52" s="40" t="s">
        <v>278</v>
      </c>
      <c r="D52" s="61">
        <v>45048</v>
      </c>
      <c r="E52" s="59">
        <v>9670878.8000000007</v>
      </c>
      <c r="F52" s="60">
        <v>45171</v>
      </c>
      <c r="G52" s="59">
        <v>9670878.8000000007</v>
      </c>
      <c r="H52" s="58">
        <v>0</v>
      </c>
      <c r="I52" s="57" t="s">
        <v>34</v>
      </c>
      <c r="J52" s="96"/>
      <c r="L52" s="10"/>
      <c r="M52" s="10"/>
    </row>
    <row r="53" spans="1:13" ht="21" x14ac:dyDescent="0.35">
      <c r="A53" s="17" t="s">
        <v>277</v>
      </c>
      <c r="B53" s="16" t="s">
        <v>20</v>
      </c>
      <c r="C53" s="29" t="s">
        <v>276</v>
      </c>
      <c r="D53" s="14">
        <v>45056</v>
      </c>
      <c r="E53" s="13">
        <v>70800</v>
      </c>
      <c r="F53" s="12">
        <v>45179</v>
      </c>
      <c r="H53" s="11">
        <f>E53-G53</f>
        <v>70800</v>
      </c>
      <c r="I53" s="1" t="s">
        <v>1</v>
      </c>
      <c r="J53" s="96"/>
      <c r="L53" s="10"/>
      <c r="M53" s="10"/>
    </row>
    <row r="54" spans="1:13" ht="21" x14ac:dyDescent="0.35">
      <c r="A54" s="17" t="s">
        <v>275</v>
      </c>
      <c r="B54" s="16" t="s">
        <v>20</v>
      </c>
      <c r="C54" s="29" t="s">
        <v>274</v>
      </c>
      <c r="D54" s="14">
        <v>45037</v>
      </c>
      <c r="E54" s="13">
        <v>177000</v>
      </c>
      <c r="F54" s="12">
        <v>45159</v>
      </c>
      <c r="H54" s="11">
        <f>E54</f>
        <v>177000</v>
      </c>
      <c r="I54" s="1" t="s">
        <v>1</v>
      </c>
      <c r="J54" s="96"/>
      <c r="L54" s="10"/>
      <c r="M54" s="10"/>
    </row>
    <row r="55" spans="1:13" ht="21" x14ac:dyDescent="0.35">
      <c r="A55" s="17" t="s">
        <v>273</v>
      </c>
      <c r="B55" s="16" t="s">
        <v>20</v>
      </c>
      <c r="C55" s="29" t="s">
        <v>272</v>
      </c>
      <c r="D55" s="14">
        <v>45030</v>
      </c>
      <c r="E55" s="13">
        <v>141600</v>
      </c>
      <c r="F55" s="12">
        <v>45152</v>
      </c>
      <c r="H55" s="11">
        <f>E55</f>
        <v>141600</v>
      </c>
      <c r="I55" s="1" t="s">
        <v>1</v>
      </c>
      <c r="J55" s="96"/>
      <c r="L55" s="10"/>
      <c r="M55" s="10"/>
    </row>
    <row r="56" spans="1:13" ht="21" x14ac:dyDescent="0.35">
      <c r="A56" s="17" t="s">
        <v>271</v>
      </c>
      <c r="B56" s="16" t="s">
        <v>270</v>
      </c>
      <c r="C56" s="29" t="s">
        <v>269</v>
      </c>
      <c r="D56" s="14">
        <v>45064</v>
      </c>
      <c r="E56" s="13">
        <v>8622276</v>
      </c>
      <c r="F56" s="12">
        <v>45187</v>
      </c>
      <c r="H56" s="11">
        <f>E56</f>
        <v>8622276</v>
      </c>
      <c r="I56" s="1" t="s">
        <v>1</v>
      </c>
      <c r="J56" s="96"/>
      <c r="L56" s="10"/>
      <c r="M56" s="10"/>
    </row>
    <row r="57" spans="1:13" ht="21" x14ac:dyDescent="0.35">
      <c r="A57" s="17" t="s">
        <v>268</v>
      </c>
      <c r="B57" s="16" t="s">
        <v>20</v>
      </c>
      <c r="C57" s="15" t="s">
        <v>53</v>
      </c>
      <c r="D57" s="14">
        <v>45098</v>
      </c>
      <c r="E57" s="13">
        <v>88500</v>
      </c>
      <c r="F57" s="12">
        <v>45220</v>
      </c>
      <c r="H57" s="11">
        <f>E57</f>
        <v>88500</v>
      </c>
      <c r="I57" s="1" t="s">
        <v>1</v>
      </c>
      <c r="J57" s="96"/>
      <c r="L57" s="10"/>
      <c r="M57" s="10"/>
    </row>
    <row r="58" spans="1:13" ht="21" x14ac:dyDescent="0.35">
      <c r="A58" s="17" t="s">
        <v>267</v>
      </c>
      <c r="B58" s="16" t="s">
        <v>20</v>
      </c>
      <c r="C58" s="15" t="s">
        <v>266</v>
      </c>
      <c r="D58" s="14">
        <v>45096</v>
      </c>
      <c r="E58" s="13">
        <v>141600</v>
      </c>
      <c r="F58" s="12">
        <v>45225</v>
      </c>
      <c r="H58" s="11">
        <f t="shared" ref="H58:H89" si="3">+E58-G58</f>
        <v>141600</v>
      </c>
      <c r="I58" s="1" t="s">
        <v>1</v>
      </c>
      <c r="J58" s="96"/>
      <c r="L58" s="10"/>
      <c r="M58" s="10"/>
    </row>
    <row r="59" spans="1:13" ht="21" x14ac:dyDescent="0.35">
      <c r="A59" s="17" t="s">
        <v>257</v>
      </c>
      <c r="B59" s="16" t="s">
        <v>256</v>
      </c>
      <c r="C59" s="15" t="s">
        <v>265</v>
      </c>
      <c r="D59" s="14">
        <v>45118</v>
      </c>
      <c r="E59" s="13">
        <v>18240000</v>
      </c>
      <c r="F59" s="12">
        <v>45241</v>
      </c>
      <c r="G59" s="2">
        <v>8500000</v>
      </c>
      <c r="H59" s="11">
        <f t="shared" si="3"/>
        <v>9740000</v>
      </c>
      <c r="I59" s="1" t="s">
        <v>1</v>
      </c>
      <c r="J59" s="96"/>
      <c r="L59" s="10"/>
      <c r="M59" s="10"/>
    </row>
    <row r="60" spans="1:13" ht="21" x14ac:dyDescent="0.35">
      <c r="A60" s="17" t="s">
        <v>257</v>
      </c>
      <c r="B60" s="16" t="s">
        <v>256</v>
      </c>
      <c r="C60" s="15" t="s">
        <v>264</v>
      </c>
      <c r="D60" s="14">
        <v>45118</v>
      </c>
      <c r="E60" s="13">
        <v>13280400</v>
      </c>
      <c r="F60" s="12">
        <v>45241</v>
      </c>
      <c r="G60" s="2">
        <v>10644000</v>
      </c>
      <c r="H60" s="11">
        <f t="shared" si="3"/>
        <v>2636400</v>
      </c>
      <c r="I60" s="1" t="s">
        <v>1</v>
      </c>
      <c r="J60" s="96"/>
      <c r="L60" s="10"/>
      <c r="M60" s="10"/>
    </row>
    <row r="61" spans="1:13" ht="21" x14ac:dyDescent="0.35">
      <c r="A61" s="17" t="s">
        <v>257</v>
      </c>
      <c r="B61" s="16" t="s">
        <v>256</v>
      </c>
      <c r="C61" s="15" t="s">
        <v>263</v>
      </c>
      <c r="D61" s="14">
        <v>45118</v>
      </c>
      <c r="E61" s="13">
        <v>17263200</v>
      </c>
      <c r="F61" s="12">
        <v>45241</v>
      </c>
      <c r="H61" s="11">
        <f t="shared" si="3"/>
        <v>17263200</v>
      </c>
      <c r="I61" s="1" t="s">
        <v>1</v>
      </c>
      <c r="J61" s="96"/>
      <c r="L61" s="10"/>
      <c r="M61" s="10"/>
    </row>
    <row r="62" spans="1:13" ht="21" x14ac:dyDescent="0.35">
      <c r="A62" s="17" t="s">
        <v>262</v>
      </c>
      <c r="B62" s="16" t="s">
        <v>261</v>
      </c>
      <c r="C62" s="15" t="s">
        <v>260</v>
      </c>
      <c r="D62" s="14">
        <v>45114</v>
      </c>
      <c r="E62" s="13">
        <v>480000</v>
      </c>
      <c r="F62" s="12">
        <v>45237</v>
      </c>
      <c r="H62" s="11">
        <f t="shared" si="3"/>
        <v>480000</v>
      </c>
      <c r="I62" s="1" t="s">
        <v>1</v>
      </c>
      <c r="J62" s="96"/>
      <c r="L62" s="10"/>
      <c r="M62" s="10"/>
    </row>
    <row r="63" spans="1:13" ht="21" x14ac:dyDescent="0.35">
      <c r="A63" s="17" t="s">
        <v>257</v>
      </c>
      <c r="B63" s="16" t="s">
        <v>256</v>
      </c>
      <c r="C63" s="15" t="s">
        <v>259</v>
      </c>
      <c r="D63" s="14">
        <v>45082</v>
      </c>
      <c r="E63" s="13">
        <v>5690400</v>
      </c>
      <c r="F63" s="12">
        <v>45082</v>
      </c>
      <c r="H63" s="11">
        <f t="shared" si="3"/>
        <v>5690400</v>
      </c>
      <c r="I63" s="1" t="s">
        <v>1</v>
      </c>
      <c r="J63" s="96"/>
      <c r="L63" s="10"/>
      <c r="M63" s="10"/>
    </row>
    <row r="64" spans="1:13" ht="21" x14ac:dyDescent="0.35">
      <c r="A64" s="17" t="s">
        <v>234</v>
      </c>
      <c r="B64" s="16" t="s">
        <v>7</v>
      </c>
      <c r="C64" s="15" t="s">
        <v>258</v>
      </c>
      <c r="D64" s="14">
        <v>45140</v>
      </c>
      <c r="E64" s="13">
        <v>59000</v>
      </c>
      <c r="F64" s="12">
        <v>45262</v>
      </c>
      <c r="H64" s="11">
        <f t="shared" si="3"/>
        <v>59000</v>
      </c>
      <c r="I64" s="1" t="s">
        <v>1</v>
      </c>
      <c r="J64" s="96"/>
      <c r="L64" s="10"/>
      <c r="M64" s="10"/>
    </row>
    <row r="65" spans="1:13" ht="21" x14ac:dyDescent="0.35">
      <c r="A65" s="17" t="s">
        <v>257</v>
      </c>
      <c r="B65" s="16" t="s">
        <v>256</v>
      </c>
      <c r="C65" s="15" t="s">
        <v>255</v>
      </c>
      <c r="D65" s="14">
        <v>45155</v>
      </c>
      <c r="E65" s="13">
        <v>6613200</v>
      </c>
      <c r="F65" s="12">
        <v>45277</v>
      </c>
      <c r="H65" s="11">
        <f t="shared" si="3"/>
        <v>6613200</v>
      </c>
      <c r="I65" s="1" t="s">
        <v>1</v>
      </c>
      <c r="J65" s="96"/>
      <c r="L65" s="10"/>
      <c r="M65" s="10"/>
    </row>
    <row r="66" spans="1:13" ht="21" x14ac:dyDescent="0.35">
      <c r="A66" s="17" t="s">
        <v>254</v>
      </c>
      <c r="B66" s="16" t="s">
        <v>253</v>
      </c>
      <c r="C66" s="15" t="s">
        <v>252</v>
      </c>
      <c r="D66" s="14" t="s">
        <v>251</v>
      </c>
      <c r="E66" s="13">
        <v>3322354.61</v>
      </c>
      <c r="F66" s="12">
        <v>45056</v>
      </c>
      <c r="H66" s="11">
        <f t="shared" si="3"/>
        <v>3322354.61</v>
      </c>
      <c r="I66" s="1" t="s">
        <v>250</v>
      </c>
      <c r="J66" s="96"/>
      <c r="L66" s="10"/>
      <c r="M66" s="10"/>
    </row>
    <row r="67" spans="1:13" ht="21" x14ac:dyDescent="0.35">
      <c r="A67" s="17" t="s">
        <v>44</v>
      </c>
      <c r="B67" s="16" t="s">
        <v>249</v>
      </c>
      <c r="C67" s="15" t="s">
        <v>248</v>
      </c>
      <c r="D67" s="14">
        <v>45069</v>
      </c>
      <c r="E67" s="13">
        <v>14491698</v>
      </c>
      <c r="F67" s="12">
        <v>45192</v>
      </c>
      <c r="H67" s="11">
        <f t="shared" si="3"/>
        <v>14491698</v>
      </c>
      <c r="I67" s="1" t="s">
        <v>1</v>
      </c>
      <c r="J67" s="96"/>
      <c r="L67" s="10"/>
      <c r="M67" s="10"/>
    </row>
    <row r="68" spans="1:13" ht="21" x14ac:dyDescent="0.35">
      <c r="A68" s="17" t="s">
        <v>247</v>
      </c>
      <c r="B68" s="16" t="s">
        <v>20</v>
      </c>
      <c r="C68" s="15" t="s">
        <v>246</v>
      </c>
      <c r="D68" s="14">
        <v>45092</v>
      </c>
      <c r="E68" s="13">
        <v>123900</v>
      </c>
      <c r="F68" s="12">
        <v>45214</v>
      </c>
      <c r="H68" s="11">
        <f t="shared" si="3"/>
        <v>123900</v>
      </c>
      <c r="I68" s="1" t="s">
        <v>1</v>
      </c>
      <c r="J68" s="96"/>
      <c r="L68" s="10"/>
      <c r="M68" s="10"/>
    </row>
    <row r="69" spans="1:13" ht="33" x14ac:dyDescent="0.35">
      <c r="A69" s="55" t="s">
        <v>245</v>
      </c>
      <c r="B69" s="54" t="s">
        <v>244</v>
      </c>
      <c r="C69" s="56" t="s">
        <v>243</v>
      </c>
      <c r="D69" s="52">
        <v>45184</v>
      </c>
      <c r="E69" s="51">
        <v>3177386</v>
      </c>
      <c r="F69" s="50">
        <v>45306</v>
      </c>
      <c r="G69" s="49">
        <v>635477.19999999995</v>
      </c>
      <c r="H69" s="48">
        <f t="shared" si="3"/>
        <v>2541908.7999999998</v>
      </c>
      <c r="I69" s="47" t="s">
        <v>1</v>
      </c>
      <c r="J69" s="98"/>
      <c r="L69" s="10"/>
      <c r="M69" s="10"/>
    </row>
    <row r="70" spans="1:13" ht="21" x14ac:dyDescent="0.35">
      <c r="A70" s="19" t="s">
        <v>153</v>
      </c>
      <c r="B70" s="16" t="s">
        <v>152</v>
      </c>
      <c r="C70" s="15" t="s">
        <v>242</v>
      </c>
      <c r="D70" s="14">
        <v>45169</v>
      </c>
      <c r="E70" s="46">
        <v>3980570</v>
      </c>
      <c r="F70" s="45">
        <v>45291</v>
      </c>
      <c r="G70" s="44"/>
      <c r="H70" s="43">
        <f t="shared" si="3"/>
        <v>3980570</v>
      </c>
      <c r="I70" s="28" t="s">
        <v>1</v>
      </c>
      <c r="J70" s="98"/>
      <c r="L70" s="10"/>
      <c r="M70" s="10"/>
    </row>
    <row r="71" spans="1:13" ht="33" x14ac:dyDescent="0.35">
      <c r="A71" s="55" t="s">
        <v>238</v>
      </c>
      <c r="B71" s="54" t="s">
        <v>240</v>
      </c>
      <c r="C71" s="53" t="s">
        <v>241</v>
      </c>
      <c r="D71" s="52">
        <v>45198</v>
      </c>
      <c r="E71" s="51">
        <v>847189.39</v>
      </c>
      <c r="F71" s="50">
        <v>45320</v>
      </c>
      <c r="G71" s="49">
        <v>169437.88</v>
      </c>
      <c r="H71" s="48">
        <f t="shared" si="3"/>
        <v>677751.51</v>
      </c>
      <c r="I71" s="47" t="s">
        <v>1</v>
      </c>
      <c r="J71" s="98"/>
      <c r="L71" s="10"/>
      <c r="M71" s="10"/>
    </row>
    <row r="72" spans="1:13" ht="33" x14ac:dyDescent="0.35">
      <c r="A72" s="55" t="s">
        <v>238</v>
      </c>
      <c r="B72" s="54" t="s">
        <v>240</v>
      </c>
      <c r="C72" s="53" t="s">
        <v>239</v>
      </c>
      <c r="D72" s="52">
        <v>45198</v>
      </c>
      <c r="E72" s="51">
        <v>1923504.74</v>
      </c>
      <c r="F72" s="50">
        <v>45320</v>
      </c>
      <c r="G72" s="49">
        <v>384700.95</v>
      </c>
      <c r="H72" s="48">
        <f t="shared" si="3"/>
        <v>1538803.79</v>
      </c>
      <c r="I72" s="47" t="s">
        <v>1</v>
      </c>
      <c r="J72" s="98"/>
      <c r="L72" s="10"/>
      <c r="M72" s="10"/>
    </row>
    <row r="73" spans="1:13" ht="21" x14ac:dyDescent="0.35">
      <c r="A73" s="55" t="s">
        <v>238</v>
      </c>
      <c r="B73" s="54"/>
      <c r="C73" s="53" t="s">
        <v>237</v>
      </c>
      <c r="D73" s="52">
        <v>45198</v>
      </c>
      <c r="E73" s="51">
        <v>3779246.76</v>
      </c>
      <c r="F73" s="50">
        <v>45320</v>
      </c>
      <c r="G73" s="49">
        <v>755849.35</v>
      </c>
      <c r="H73" s="48">
        <f t="shared" si="3"/>
        <v>3023397.4099999997</v>
      </c>
      <c r="I73" s="47" t="s">
        <v>1</v>
      </c>
      <c r="J73" s="98"/>
      <c r="L73" s="10"/>
      <c r="M73" s="10"/>
    </row>
    <row r="74" spans="1:13" ht="48.75" x14ac:dyDescent="0.35">
      <c r="A74" s="55" t="s">
        <v>11</v>
      </c>
      <c r="B74" s="54" t="s">
        <v>236</v>
      </c>
      <c r="C74" s="53" t="s">
        <v>235</v>
      </c>
      <c r="D74" s="52">
        <v>45210</v>
      </c>
      <c r="E74" s="51">
        <v>1177041.07</v>
      </c>
      <c r="F74" s="50">
        <v>45333</v>
      </c>
      <c r="G74" s="49">
        <v>235408.21</v>
      </c>
      <c r="H74" s="48">
        <f t="shared" si="3"/>
        <v>941632.8600000001</v>
      </c>
      <c r="I74" s="47" t="s">
        <v>1</v>
      </c>
      <c r="J74" s="98"/>
      <c r="L74" s="10"/>
      <c r="M74" s="10"/>
    </row>
    <row r="75" spans="1:13" ht="21" x14ac:dyDescent="0.35">
      <c r="A75" s="19" t="s">
        <v>234</v>
      </c>
      <c r="B75" s="16" t="s">
        <v>7</v>
      </c>
      <c r="C75" s="29" t="s">
        <v>233</v>
      </c>
      <c r="D75" s="14">
        <v>45211</v>
      </c>
      <c r="E75" s="46">
        <v>118000</v>
      </c>
      <c r="F75" s="45">
        <v>45334</v>
      </c>
      <c r="G75" s="44"/>
      <c r="H75" s="43">
        <f t="shared" si="3"/>
        <v>118000</v>
      </c>
      <c r="I75" s="28" t="s">
        <v>1</v>
      </c>
      <c r="J75" s="98"/>
      <c r="L75" s="10"/>
      <c r="M75" s="10"/>
    </row>
    <row r="76" spans="1:13" ht="21" x14ac:dyDescent="0.35">
      <c r="A76" s="19" t="s">
        <v>8</v>
      </c>
      <c r="B76" s="16" t="s">
        <v>7</v>
      </c>
      <c r="C76" s="29" t="s">
        <v>232</v>
      </c>
      <c r="D76" s="14">
        <v>45208</v>
      </c>
      <c r="E76" s="46">
        <v>59000</v>
      </c>
      <c r="F76" s="45">
        <v>45331</v>
      </c>
      <c r="G76" s="44"/>
      <c r="H76" s="43">
        <f t="shared" si="3"/>
        <v>59000</v>
      </c>
      <c r="I76" s="28" t="s">
        <v>1</v>
      </c>
      <c r="J76" s="98"/>
      <c r="L76" s="10"/>
      <c r="M76" s="10"/>
    </row>
    <row r="77" spans="1:13" ht="21" x14ac:dyDescent="0.35">
      <c r="A77" s="19" t="s">
        <v>8</v>
      </c>
      <c r="B77" s="16" t="s">
        <v>7</v>
      </c>
      <c r="C77" s="29" t="s">
        <v>231</v>
      </c>
      <c r="D77" s="14">
        <v>45215</v>
      </c>
      <c r="E77" s="46">
        <v>59000</v>
      </c>
      <c r="F77" s="45">
        <v>45338</v>
      </c>
      <c r="G77" s="44"/>
      <c r="H77" s="43">
        <f t="shared" si="3"/>
        <v>59000</v>
      </c>
      <c r="I77" s="28" t="s">
        <v>1</v>
      </c>
      <c r="J77" s="98"/>
      <c r="L77" s="10"/>
      <c r="M77" s="10"/>
    </row>
    <row r="78" spans="1:13" ht="21" x14ac:dyDescent="0.35">
      <c r="A78" s="19" t="s">
        <v>153</v>
      </c>
      <c r="B78" s="16" t="s">
        <v>152</v>
      </c>
      <c r="C78" s="29" t="s">
        <v>230</v>
      </c>
      <c r="D78" s="14">
        <v>45230</v>
      </c>
      <c r="E78" s="46">
        <v>4168305</v>
      </c>
      <c r="F78" s="45">
        <v>45350</v>
      </c>
      <c r="G78" s="44"/>
      <c r="H78" s="43">
        <f t="shared" si="3"/>
        <v>4168305</v>
      </c>
      <c r="I78" s="28" t="s">
        <v>1</v>
      </c>
      <c r="J78" s="98"/>
      <c r="L78" s="10"/>
      <c r="M78" s="10"/>
    </row>
    <row r="79" spans="1:13" ht="21" x14ac:dyDescent="0.35">
      <c r="A79" s="19" t="s">
        <v>229</v>
      </c>
      <c r="B79" s="16" t="s">
        <v>7</v>
      </c>
      <c r="C79" s="29" t="s">
        <v>228</v>
      </c>
      <c r="D79" s="14">
        <v>45225</v>
      </c>
      <c r="E79" s="46">
        <v>118000</v>
      </c>
      <c r="F79" s="45">
        <v>45348</v>
      </c>
      <c r="G79" s="44"/>
      <c r="H79" s="43">
        <f t="shared" si="3"/>
        <v>118000</v>
      </c>
      <c r="I79" s="28" t="s">
        <v>1</v>
      </c>
      <c r="J79" s="98"/>
      <c r="L79" s="10"/>
      <c r="M79" s="10"/>
    </row>
    <row r="80" spans="1:13" ht="21" x14ac:dyDescent="0.35">
      <c r="A80" s="19" t="s">
        <v>227</v>
      </c>
      <c r="B80" s="16" t="s">
        <v>20</v>
      </c>
      <c r="C80" s="29" t="s">
        <v>226</v>
      </c>
      <c r="D80" s="14">
        <v>45168</v>
      </c>
      <c r="E80" s="46">
        <v>177000</v>
      </c>
      <c r="F80" s="45">
        <v>45290</v>
      </c>
      <c r="G80" s="44"/>
      <c r="H80" s="43">
        <f t="shared" si="3"/>
        <v>177000</v>
      </c>
      <c r="I80" s="28" t="s">
        <v>1</v>
      </c>
      <c r="J80" s="98"/>
      <c r="L80" s="10"/>
      <c r="M80" s="10"/>
    </row>
    <row r="81" spans="1:13" ht="21" x14ac:dyDescent="0.35">
      <c r="A81" s="19" t="s">
        <v>169</v>
      </c>
      <c r="B81" s="16" t="s">
        <v>7</v>
      </c>
      <c r="C81" s="29" t="s">
        <v>225</v>
      </c>
      <c r="D81" s="14">
        <v>45224</v>
      </c>
      <c r="E81" s="46">
        <v>118000</v>
      </c>
      <c r="F81" s="45">
        <v>45347</v>
      </c>
      <c r="G81" s="44"/>
      <c r="H81" s="43">
        <f t="shared" si="3"/>
        <v>118000</v>
      </c>
      <c r="I81" s="28" t="s">
        <v>1</v>
      </c>
      <c r="J81" s="98"/>
      <c r="L81" s="10"/>
      <c r="M81" s="10"/>
    </row>
    <row r="82" spans="1:13" ht="21" x14ac:dyDescent="0.35">
      <c r="A82" s="19" t="s">
        <v>169</v>
      </c>
      <c r="B82" s="16" t="s">
        <v>7</v>
      </c>
      <c r="C82" s="29" t="s">
        <v>224</v>
      </c>
      <c r="D82" s="14">
        <v>45224</v>
      </c>
      <c r="E82" s="46">
        <v>177000</v>
      </c>
      <c r="F82" s="45">
        <v>45347</v>
      </c>
      <c r="G82" s="44"/>
      <c r="H82" s="43">
        <f t="shared" si="3"/>
        <v>177000</v>
      </c>
      <c r="I82" s="28" t="s">
        <v>1</v>
      </c>
      <c r="J82" s="98"/>
      <c r="L82" s="10"/>
      <c r="M82" s="10"/>
    </row>
    <row r="83" spans="1:13" ht="33" x14ac:dyDescent="0.35">
      <c r="A83" s="19" t="s">
        <v>11</v>
      </c>
      <c r="B83" s="16" t="s">
        <v>10</v>
      </c>
      <c r="C83" s="29" t="s">
        <v>223</v>
      </c>
      <c r="D83" s="14">
        <v>45201</v>
      </c>
      <c r="E83" s="46">
        <v>1014073.27</v>
      </c>
      <c r="F83" s="45">
        <v>45324</v>
      </c>
      <c r="G83" s="44"/>
      <c r="H83" s="43">
        <f t="shared" si="3"/>
        <v>1014073.27</v>
      </c>
      <c r="I83" s="28" t="s">
        <v>1</v>
      </c>
      <c r="J83" s="98"/>
      <c r="L83" s="10"/>
      <c r="M83" s="10"/>
    </row>
    <row r="84" spans="1:13" ht="21" x14ac:dyDescent="0.35">
      <c r="A84" s="19" t="s">
        <v>222</v>
      </c>
      <c r="B84" s="16" t="s">
        <v>7</v>
      </c>
      <c r="C84" s="29" t="s">
        <v>221</v>
      </c>
      <c r="D84" s="14">
        <v>45232</v>
      </c>
      <c r="E84" s="46">
        <v>236000</v>
      </c>
      <c r="F84" s="45">
        <v>45353</v>
      </c>
      <c r="G84" s="44"/>
      <c r="H84" s="43">
        <f t="shared" si="3"/>
        <v>236000</v>
      </c>
      <c r="I84" s="28" t="s">
        <v>1</v>
      </c>
      <c r="J84" s="98"/>
      <c r="L84" s="10"/>
      <c r="M84" s="10"/>
    </row>
    <row r="85" spans="1:13" ht="21" x14ac:dyDescent="0.35">
      <c r="A85" s="19" t="s">
        <v>153</v>
      </c>
      <c r="B85" s="16" t="s">
        <v>152</v>
      </c>
      <c r="C85" s="29" t="s">
        <v>220</v>
      </c>
      <c r="D85" s="14">
        <v>45230</v>
      </c>
      <c r="E85" s="46">
        <v>4519465</v>
      </c>
      <c r="F85" s="45">
        <v>45350</v>
      </c>
      <c r="G85" s="44"/>
      <c r="H85" s="43">
        <f t="shared" si="3"/>
        <v>4519465</v>
      </c>
      <c r="I85" s="28" t="s">
        <v>1</v>
      </c>
      <c r="J85" s="98"/>
      <c r="L85" s="10"/>
      <c r="M85" s="10"/>
    </row>
    <row r="86" spans="1:13" ht="33" x14ac:dyDescent="0.35">
      <c r="A86" s="55" t="s">
        <v>11</v>
      </c>
      <c r="B86" s="54" t="s">
        <v>10</v>
      </c>
      <c r="C86" s="53" t="s">
        <v>219</v>
      </c>
      <c r="D86" s="52">
        <v>45226</v>
      </c>
      <c r="E86" s="51">
        <v>1134307.32</v>
      </c>
      <c r="F86" s="50">
        <v>45349</v>
      </c>
      <c r="G86" s="49">
        <v>226861.46</v>
      </c>
      <c r="H86" s="48">
        <f t="shared" si="3"/>
        <v>907445.8600000001</v>
      </c>
      <c r="I86" s="47" t="s">
        <v>1</v>
      </c>
      <c r="J86" s="98"/>
      <c r="L86" s="10"/>
      <c r="M86" s="10"/>
    </row>
    <row r="87" spans="1:13" ht="21" x14ac:dyDescent="0.35">
      <c r="A87" s="27" t="s">
        <v>216</v>
      </c>
      <c r="B87" s="26" t="s">
        <v>218</v>
      </c>
      <c r="C87" s="31" t="s">
        <v>217</v>
      </c>
      <c r="D87" s="24">
        <v>45258</v>
      </c>
      <c r="E87" s="33">
        <v>274070.64</v>
      </c>
      <c r="F87" s="34">
        <v>45379</v>
      </c>
      <c r="G87" s="33">
        <v>274070.64</v>
      </c>
      <c r="H87" s="32">
        <f t="shared" si="3"/>
        <v>0</v>
      </c>
      <c r="I87" s="30" t="s">
        <v>34</v>
      </c>
      <c r="J87" s="98"/>
      <c r="L87" s="10"/>
      <c r="M87" s="10"/>
    </row>
    <row r="88" spans="1:13" ht="21" x14ac:dyDescent="0.35">
      <c r="A88" s="19" t="s">
        <v>216</v>
      </c>
      <c r="B88" s="16" t="s">
        <v>215</v>
      </c>
      <c r="C88" s="29" t="s">
        <v>214</v>
      </c>
      <c r="D88" s="14">
        <v>45258</v>
      </c>
      <c r="E88" s="46">
        <v>1443805.81</v>
      </c>
      <c r="F88" s="45">
        <v>45379</v>
      </c>
      <c r="G88" s="44"/>
      <c r="H88" s="43">
        <f t="shared" si="3"/>
        <v>1443805.81</v>
      </c>
      <c r="I88" s="28" t="s">
        <v>1</v>
      </c>
      <c r="J88" s="98"/>
      <c r="L88" s="10"/>
      <c r="M88" s="10"/>
    </row>
    <row r="89" spans="1:13" ht="21" x14ac:dyDescent="0.35">
      <c r="A89" s="19" t="s">
        <v>26</v>
      </c>
      <c r="B89" s="16" t="s">
        <v>213</v>
      </c>
      <c r="C89" s="29" t="s">
        <v>212</v>
      </c>
      <c r="D89" s="14">
        <v>45261</v>
      </c>
      <c r="E89" s="46">
        <v>501347.1</v>
      </c>
      <c r="F89" s="45">
        <v>45383</v>
      </c>
      <c r="G89" s="44"/>
      <c r="H89" s="43">
        <f t="shared" si="3"/>
        <v>501347.1</v>
      </c>
      <c r="I89" s="28" t="s">
        <v>1</v>
      </c>
      <c r="J89" s="98"/>
      <c r="L89" s="10"/>
      <c r="M89" s="10"/>
    </row>
    <row r="90" spans="1:13" ht="33" x14ac:dyDescent="0.35">
      <c r="A90" s="19" t="s">
        <v>11</v>
      </c>
      <c r="B90" s="16" t="s">
        <v>10</v>
      </c>
      <c r="C90" s="29" t="s">
        <v>211</v>
      </c>
      <c r="D90" s="14">
        <v>45218</v>
      </c>
      <c r="E90" s="46">
        <v>191280.78</v>
      </c>
      <c r="F90" s="45">
        <v>45341</v>
      </c>
      <c r="G90" s="44"/>
      <c r="H90" s="43">
        <f t="shared" ref="H90:H121" si="4">+E90-G90</f>
        <v>191280.78</v>
      </c>
      <c r="I90" s="28" t="s">
        <v>1</v>
      </c>
      <c r="J90" s="98"/>
      <c r="L90" s="10"/>
      <c r="M90" s="10"/>
    </row>
    <row r="91" spans="1:13" ht="21" x14ac:dyDescent="0.35">
      <c r="A91" s="27" t="s">
        <v>210</v>
      </c>
      <c r="B91" s="26" t="s">
        <v>209</v>
      </c>
      <c r="C91" s="31" t="s">
        <v>208</v>
      </c>
      <c r="D91" s="24">
        <v>45264</v>
      </c>
      <c r="E91" s="33">
        <v>9406956.0199999996</v>
      </c>
      <c r="F91" s="34">
        <v>45333</v>
      </c>
      <c r="G91" s="33">
        <v>9406956.0199999996</v>
      </c>
      <c r="H91" s="32">
        <f t="shared" si="4"/>
        <v>0</v>
      </c>
      <c r="I91" s="30" t="s">
        <v>34</v>
      </c>
      <c r="J91" s="98"/>
      <c r="L91" s="10"/>
      <c r="M91" s="10"/>
    </row>
    <row r="92" spans="1:13" ht="21" x14ac:dyDescent="0.35">
      <c r="A92" s="19" t="s">
        <v>207</v>
      </c>
      <c r="B92" s="16" t="s">
        <v>206</v>
      </c>
      <c r="C92" s="29" t="s">
        <v>205</v>
      </c>
      <c r="D92" s="14">
        <v>45246</v>
      </c>
      <c r="E92" s="46">
        <v>350530</v>
      </c>
      <c r="F92" s="45">
        <v>45367</v>
      </c>
      <c r="G92" s="44">
        <v>0</v>
      </c>
      <c r="H92" s="43">
        <f t="shared" si="4"/>
        <v>350530</v>
      </c>
      <c r="I92" s="28" t="s">
        <v>1</v>
      </c>
      <c r="J92" s="98"/>
      <c r="L92" s="10"/>
      <c r="M92" s="10"/>
    </row>
    <row r="93" spans="1:13" ht="33" x14ac:dyDescent="0.35">
      <c r="A93" s="19" t="s">
        <v>204</v>
      </c>
      <c r="B93" s="16" t="s">
        <v>164</v>
      </c>
      <c r="C93" s="29" t="s">
        <v>203</v>
      </c>
      <c r="D93" s="14">
        <v>45237</v>
      </c>
      <c r="E93" s="46">
        <v>270470.15999999997</v>
      </c>
      <c r="F93" s="45">
        <v>45358</v>
      </c>
      <c r="G93" s="44">
        <v>0</v>
      </c>
      <c r="H93" s="43">
        <f t="shared" si="4"/>
        <v>270470.15999999997</v>
      </c>
      <c r="I93" s="28" t="s">
        <v>1</v>
      </c>
      <c r="J93" s="98"/>
      <c r="L93" s="10"/>
      <c r="M93" s="10"/>
    </row>
    <row r="94" spans="1:13" ht="21" x14ac:dyDescent="0.35">
      <c r="A94" s="19" t="s">
        <v>202</v>
      </c>
      <c r="B94" s="16" t="s">
        <v>7</v>
      </c>
      <c r="C94" s="29" t="s">
        <v>201</v>
      </c>
      <c r="D94" s="14">
        <v>45253</v>
      </c>
      <c r="E94" s="46">
        <v>118000</v>
      </c>
      <c r="F94" s="45">
        <v>45374</v>
      </c>
      <c r="G94" s="44"/>
      <c r="H94" s="43">
        <f t="shared" si="4"/>
        <v>118000</v>
      </c>
      <c r="I94" s="28" t="s">
        <v>1</v>
      </c>
      <c r="J94" s="98"/>
      <c r="L94" s="10"/>
      <c r="M94" s="10"/>
    </row>
    <row r="95" spans="1:13" ht="21" x14ac:dyDescent="0.35">
      <c r="A95" s="55" t="s">
        <v>200</v>
      </c>
      <c r="B95" s="54" t="s">
        <v>199</v>
      </c>
      <c r="C95" s="53" t="s">
        <v>198</v>
      </c>
      <c r="D95" s="52">
        <v>45269</v>
      </c>
      <c r="E95" s="51">
        <v>1618398.32</v>
      </c>
      <c r="F95" s="50">
        <v>45391</v>
      </c>
      <c r="G95" s="49">
        <v>323679.67</v>
      </c>
      <c r="H95" s="48">
        <f t="shared" si="4"/>
        <v>1294718.6500000001</v>
      </c>
      <c r="I95" s="47" t="s">
        <v>1</v>
      </c>
      <c r="J95" s="98"/>
      <c r="L95" s="10"/>
      <c r="M95" s="10"/>
    </row>
    <row r="96" spans="1:13" ht="21" x14ac:dyDescent="0.35">
      <c r="A96" s="27" t="s">
        <v>132</v>
      </c>
      <c r="B96" s="26" t="s">
        <v>20</v>
      </c>
      <c r="C96" s="31" t="s">
        <v>197</v>
      </c>
      <c r="D96" s="24">
        <v>45264</v>
      </c>
      <c r="E96" s="33">
        <v>236000</v>
      </c>
      <c r="F96" s="34">
        <v>45386</v>
      </c>
      <c r="G96" s="33">
        <v>236000</v>
      </c>
      <c r="H96" s="32">
        <f t="shared" si="4"/>
        <v>0</v>
      </c>
      <c r="I96" s="30" t="s">
        <v>34</v>
      </c>
      <c r="J96" s="98"/>
      <c r="L96" s="10"/>
      <c r="M96" s="10"/>
    </row>
    <row r="97" spans="1:13" ht="21" x14ac:dyDescent="0.35">
      <c r="A97" s="27" t="s">
        <v>196</v>
      </c>
      <c r="B97" s="26" t="s">
        <v>195</v>
      </c>
      <c r="C97" s="31" t="s">
        <v>194</v>
      </c>
      <c r="D97" s="24">
        <v>45275</v>
      </c>
      <c r="E97" s="33">
        <v>44250.35</v>
      </c>
      <c r="F97" s="34">
        <v>45397</v>
      </c>
      <c r="G97" s="33">
        <v>44250.35</v>
      </c>
      <c r="H97" s="32">
        <f t="shared" si="4"/>
        <v>0</v>
      </c>
      <c r="I97" s="30" t="s">
        <v>34</v>
      </c>
      <c r="J97" s="98"/>
      <c r="L97" s="10"/>
      <c r="M97" s="10"/>
    </row>
    <row r="98" spans="1:13" ht="21" x14ac:dyDescent="0.35">
      <c r="A98" s="19" t="s">
        <v>193</v>
      </c>
      <c r="B98" s="16" t="s">
        <v>164</v>
      </c>
      <c r="C98" s="29" t="s">
        <v>192</v>
      </c>
      <c r="D98" s="14">
        <v>45271</v>
      </c>
      <c r="E98" s="46">
        <v>797867.01</v>
      </c>
      <c r="F98" s="45">
        <v>45393</v>
      </c>
      <c r="G98" s="44"/>
      <c r="H98" s="43">
        <f t="shared" si="4"/>
        <v>797867.01</v>
      </c>
      <c r="I98" s="28" t="s">
        <v>1</v>
      </c>
      <c r="J98" s="98"/>
      <c r="L98" s="10"/>
      <c r="M98" s="10"/>
    </row>
    <row r="99" spans="1:13" ht="33" x14ac:dyDescent="0.35">
      <c r="A99" s="27" t="s">
        <v>191</v>
      </c>
      <c r="B99" s="26" t="s">
        <v>20</v>
      </c>
      <c r="C99" s="31" t="s">
        <v>190</v>
      </c>
      <c r="D99" s="24">
        <v>45250</v>
      </c>
      <c r="E99" s="33">
        <v>3000000</v>
      </c>
      <c r="F99" s="34">
        <v>45371</v>
      </c>
      <c r="G99" s="33">
        <v>3000000</v>
      </c>
      <c r="H99" s="32">
        <f t="shared" si="4"/>
        <v>0</v>
      </c>
      <c r="I99" s="30" t="s">
        <v>34</v>
      </c>
      <c r="J99" s="98"/>
      <c r="L99" s="10"/>
      <c r="M99" s="10"/>
    </row>
    <row r="100" spans="1:13" ht="21" x14ac:dyDescent="0.35">
      <c r="A100" s="27" t="s">
        <v>23</v>
      </c>
      <c r="B100" s="26" t="s">
        <v>20</v>
      </c>
      <c r="C100" s="31" t="s">
        <v>189</v>
      </c>
      <c r="D100" s="24">
        <v>45274</v>
      </c>
      <c r="E100" s="33">
        <v>590000</v>
      </c>
      <c r="F100" s="34">
        <v>45396</v>
      </c>
      <c r="G100" s="33">
        <v>590000</v>
      </c>
      <c r="H100" s="32">
        <f t="shared" si="4"/>
        <v>0</v>
      </c>
      <c r="I100" s="30" t="s">
        <v>34</v>
      </c>
      <c r="J100" s="98"/>
      <c r="L100" s="10"/>
      <c r="M100" s="10"/>
    </row>
    <row r="101" spans="1:13" ht="21" x14ac:dyDescent="0.35">
      <c r="A101" s="19" t="s">
        <v>153</v>
      </c>
      <c r="B101" s="16" t="s">
        <v>152</v>
      </c>
      <c r="C101" s="29" t="s">
        <v>188</v>
      </c>
      <c r="D101" s="14">
        <v>45260</v>
      </c>
      <c r="E101" s="46">
        <v>4131885</v>
      </c>
      <c r="F101" s="45">
        <v>45381</v>
      </c>
      <c r="G101" s="44"/>
      <c r="H101" s="43">
        <f t="shared" si="4"/>
        <v>4131885</v>
      </c>
      <c r="I101" s="28" t="s">
        <v>1</v>
      </c>
      <c r="J101" s="98"/>
      <c r="L101" s="10"/>
      <c r="M101" s="10"/>
    </row>
    <row r="102" spans="1:13" ht="21" x14ac:dyDescent="0.35">
      <c r="A102" s="27" t="s">
        <v>187</v>
      </c>
      <c r="B102" s="26" t="s">
        <v>164</v>
      </c>
      <c r="C102" s="31" t="s">
        <v>186</v>
      </c>
      <c r="D102" s="24">
        <v>45233</v>
      </c>
      <c r="E102" s="33">
        <v>434000</v>
      </c>
      <c r="F102" s="34">
        <v>45354</v>
      </c>
      <c r="G102" s="33">
        <v>434000</v>
      </c>
      <c r="H102" s="32">
        <f t="shared" si="4"/>
        <v>0</v>
      </c>
      <c r="I102" s="30" t="s">
        <v>34</v>
      </c>
      <c r="J102" s="98"/>
      <c r="L102" s="10"/>
      <c r="M102" s="10"/>
    </row>
    <row r="103" spans="1:13" ht="33" x14ac:dyDescent="0.35">
      <c r="A103" s="19" t="s">
        <v>47</v>
      </c>
      <c r="B103" s="16" t="s">
        <v>185</v>
      </c>
      <c r="C103" s="29" t="s">
        <v>184</v>
      </c>
      <c r="D103" s="14">
        <v>45238</v>
      </c>
      <c r="E103" s="46">
        <v>33795.06</v>
      </c>
      <c r="F103" s="45">
        <v>45359</v>
      </c>
      <c r="G103" s="44"/>
      <c r="H103" s="43">
        <f t="shared" si="4"/>
        <v>33795.06</v>
      </c>
      <c r="I103" s="28" t="s">
        <v>1</v>
      </c>
      <c r="J103" s="98"/>
      <c r="L103" s="10"/>
      <c r="M103" s="10"/>
    </row>
    <row r="104" spans="1:13" ht="21" x14ac:dyDescent="0.35">
      <c r="A104" s="19" t="s">
        <v>183</v>
      </c>
      <c r="B104" s="16" t="s">
        <v>182</v>
      </c>
      <c r="C104" s="29" t="s">
        <v>181</v>
      </c>
      <c r="D104" s="14">
        <v>45281</v>
      </c>
      <c r="E104" s="46">
        <v>2964159.88</v>
      </c>
      <c r="F104" s="45">
        <v>45403</v>
      </c>
      <c r="G104" s="44"/>
      <c r="H104" s="43">
        <f t="shared" si="4"/>
        <v>2964159.88</v>
      </c>
      <c r="I104" s="28" t="s">
        <v>1</v>
      </c>
      <c r="J104" s="98"/>
      <c r="L104" s="10"/>
      <c r="M104" s="10"/>
    </row>
    <row r="105" spans="1:13" ht="21" x14ac:dyDescent="0.35">
      <c r="A105" s="27" t="s">
        <v>180</v>
      </c>
      <c r="B105" s="26" t="s">
        <v>179</v>
      </c>
      <c r="C105" s="31" t="s">
        <v>178</v>
      </c>
      <c r="D105" s="24">
        <v>45267</v>
      </c>
      <c r="E105" s="33">
        <v>10257905.9</v>
      </c>
      <c r="F105" s="34">
        <v>45389</v>
      </c>
      <c r="G105" s="33">
        <v>10257905.9</v>
      </c>
      <c r="H105" s="32">
        <f t="shared" si="4"/>
        <v>0</v>
      </c>
      <c r="I105" s="30" t="s">
        <v>34</v>
      </c>
      <c r="J105" s="98"/>
      <c r="L105" s="10"/>
      <c r="M105" s="10"/>
    </row>
    <row r="106" spans="1:13" ht="21" x14ac:dyDescent="0.35">
      <c r="A106" s="27" t="s">
        <v>177</v>
      </c>
      <c r="B106" s="26" t="s">
        <v>17</v>
      </c>
      <c r="C106" s="31" t="s">
        <v>176</v>
      </c>
      <c r="D106" s="24">
        <v>45272</v>
      </c>
      <c r="E106" s="33">
        <v>3357145.05</v>
      </c>
      <c r="F106" s="34">
        <v>45394</v>
      </c>
      <c r="G106" s="33">
        <v>3357145.05</v>
      </c>
      <c r="H106" s="32">
        <f t="shared" si="4"/>
        <v>0</v>
      </c>
      <c r="I106" s="30" t="s">
        <v>34</v>
      </c>
      <c r="J106" s="98"/>
      <c r="L106" s="10"/>
      <c r="M106" s="10"/>
    </row>
    <row r="107" spans="1:13" ht="21" x14ac:dyDescent="0.35">
      <c r="A107" s="19" t="s">
        <v>175</v>
      </c>
      <c r="B107" s="16" t="s">
        <v>46</v>
      </c>
      <c r="C107" s="29" t="s">
        <v>174</v>
      </c>
      <c r="D107" s="14">
        <v>45246</v>
      </c>
      <c r="E107" s="46">
        <v>40903.629999999997</v>
      </c>
      <c r="F107" s="45">
        <v>45367</v>
      </c>
      <c r="G107" s="44"/>
      <c r="H107" s="43">
        <f t="shared" si="4"/>
        <v>40903.629999999997</v>
      </c>
      <c r="I107" s="28" t="s">
        <v>1</v>
      </c>
      <c r="J107" s="98"/>
      <c r="L107" s="10"/>
      <c r="M107" s="10"/>
    </row>
    <row r="108" spans="1:13" ht="33" x14ac:dyDescent="0.35">
      <c r="A108" s="19" t="s">
        <v>11</v>
      </c>
      <c r="B108" s="16" t="s">
        <v>10</v>
      </c>
      <c r="C108" s="29" t="s">
        <v>173</v>
      </c>
      <c r="D108" s="14">
        <v>45240</v>
      </c>
      <c r="E108" s="46">
        <v>1176000.07</v>
      </c>
      <c r="F108" s="45">
        <v>45361</v>
      </c>
      <c r="G108" s="44"/>
      <c r="H108" s="43">
        <f t="shared" si="4"/>
        <v>1176000.07</v>
      </c>
      <c r="I108" s="28" t="s">
        <v>1</v>
      </c>
      <c r="J108" s="98"/>
      <c r="L108" s="10"/>
      <c r="M108" s="10"/>
    </row>
    <row r="109" spans="1:13" ht="21" x14ac:dyDescent="0.35">
      <c r="A109" s="19" t="s">
        <v>172</v>
      </c>
      <c r="B109" s="16" t="s">
        <v>171</v>
      </c>
      <c r="C109" s="29" t="s">
        <v>170</v>
      </c>
      <c r="D109" s="14">
        <v>45308</v>
      </c>
      <c r="E109" s="46">
        <v>946477.12</v>
      </c>
      <c r="F109" s="45">
        <v>45429</v>
      </c>
      <c r="G109" s="44"/>
      <c r="H109" s="43">
        <f t="shared" si="4"/>
        <v>946477.12</v>
      </c>
      <c r="I109" s="28" t="s">
        <v>1</v>
      </c>
      <c r="J109" s="98"/>
      <c r="L109" s="10"/>
      <c r="M109" s="10"/>
    </row>
    <row r="110" spans="1:13" ht="21" x14ac:dyDescent="0.35">
      <c r="A110" s="19" t="s">
        <v>169</v>
      </c>
      <c r="B110" s="16" t="s">
        <v>67</v>
      </c>
      <c r="C110" s="29" t="s">
        <v>168</v>
      </c>
      <c r="D110" s="14">
        <v>45299</v>
      </c>
      <c r="E110" s="46">
        <v>118000</v>
      </c>
      <c r="F110" s="45">
        <v>45420</v>
      </c>
      <c r="G110" s="44"/>
      <c r="H110" s="43">
        <f t="shared" si="4"/>
        <v>118000</v>
      </c>
      <c r="I110" s="28" t="s">
        <v>1</v>
      </c>
      <c r="J110" s="98"/>
      <c r="L110" s="10"/>
      <c r="M110" s="10"/>
    </row>
    <row r="111" spans="1:13" ht="21" x14ac:dyDescent="0.35">
      <c r="A111" s="19" t="s">
        <v>161</v>
      </c>
      <c r="B111" s="16" t="s">
        <v>167</v>
      </c>
      <c r="C111" s="29" t="s">
        <v>166</v>
      </c>
      <c r="D111" s="14">
        <v>45272</v>
      </c>
      <c r="E111" s="46">
        <v>11601307.619999999</v>
      </c>
      <c r="F111" s="45">
        <v>45394</v>
      </c>
      <c r="G111" s="44"/>
      <c r="H111" s="43">
        <f t="shared" si="4"/>
        <v>11601307.619999999</v>
      </c>
      <c r="I111" s="28" t="s">
        <v>1</v>
      </c>
      <c r="J111" s="98"/>
      <c r="L111" s="10"/>
      <c r="M111" s="10"/>
    </row>
    <row r="112" spans="1:13" ht="21" x14ac:dyDescent="0.35">
      <c r="A112" s="27" t="s">
        <v>165</v>
      </c>
      <c r="B112" s="26" t="s">
        <v>164</v>
      </c>
      <c r="C112" s="31" t="s">
        <v>163</v>
      </c>
      <c r="D112" s="24">
        <v>45289</v>
      </c>
      <c r="E112" s="33">
        <v>60500</v>
      </c>
      <c r="F112" s="34">
        <v>45411</v>
      </c>
      <c r="G112" s="33">
        <v>60500</v>
      </c>
      <c r="H112" s="32">
        <f t="shared" si="4"/>
        <v>0</v>
      </c>
      <c r="I112" s="30" t="s">
        <v>34</v>
      </c>
      <c r="J112" s="98"/>
      <c r="L112" s="10"/>
      <c r="M112" s="10"/>
    </row>
    <row r="113" spans="1:13" ht="21" x14ac:dyDescent="0.35">
      <c r="A113" s="27" t="s">
        <v>130</v>
      </c>
      <c r="B113" s="26" t="s">
        <v>20</v>
      </c>
      <c r="C113" s="31" t="s">
        <v>162</v>
      </c>
      <c r="D113" s="24">
        <v>45307</v>
      </c>
      <c r="E113" s="33">
        <v>354000</v>
      </c>
      <c r="F113" s="34">
        <v>45428</v>
      </c>
      <c r="G113" s="33">
        <v>354000</v>
      </c>
      <c r="H113" s="32">
        <f t="shared" si="4"/>
        <v>0</v>
      </c>
      <c r="I113" s="30" t="s">
        <v>34</v>
      </c>
      <c r="J113" s="98"/>
      <c r="L113" s="10"/>
      <c r="M113" s="10"/>
    </row>
    <row r="114" spans="1:13" ht="48.75" x14ac:dyDescent="0.35">
      <c r="A114" s="27" t="s">
        <v>161</v>
      </c>
      <c r="B114" s="26" t="s">
        <v>160</v>
      </c>
      <c r="C114" s="31" t="s">
        <v>159</v>
      </c>
      <c r="D114" s="24">
        <v>45280</v>
      </c>
      <c r="E114" s="33">
        <v>18832027.600000001</v>
      </c>
      <c r="F114" s="34">
        <v>45402</v>
      </c>
      <c r="G114" s="33">
        <v>18832027.600000001</v>
      </c>
      <c r="H114" s="32">
        <f t="shared" si="4"/>
        <v>0</v>
      </c>
      <c r="I114" s="30" t="s">
        <v>34</v>
      </c>
      <c r="J114" s="98"/>
      <c r="L114" s="10"/>
      <c r="M114" s="10"/>
    </row>
    <row r="115" spans="1:13" ht="21" x14ac:dyDescent="0.35">
      <c r="A115" s="27" t="s">
        <v>117</v>
      </c>
      <c r="B115" s="26" t="s">
        <v>20</v>
      </c>
      <c r="C115" s="31" t="s">
        <v>158</v>
      </c>
      <c r="D115" s="24">
        <v>45293</v>
      </c>
      <c r="E115" s="33">
        <v>2576333.33</v>
      </c>
      <c r="F115" s="34">
        <v>45414</v>
      </c>
      <c r="G115" s="33">
        <v>2576333.33</v>
      </c>
      <c r="H115" s="32">
        <f t="shared" si="4"/>
        <v>0</v>
      </c>
      <c r="I115" s="30" t="s">
        <v>34</v>
      </c>
      <c r="J115" s="98"/>
      <c r="L115" s="10"/>
      <c r="M115" s="10"/>
    </row>
    <row r="116" spans="1:13" ht="21" x14ac:dyDescent="0.35">
      <c r="A116" s="19" t="s">
        <v>42</v>
      </c>
      <c r="B116" s="16" t="s">
        <v>20</v>
      </c>
      <c r="C116" s="29" t="s">
        <v>157</v>
      </c>
      <c r="D116" s="14">
        <v>45307</v>
      </c>
      <c r="E116" s="46">
        <v>236000</v>
      </c>
      <c r="F116" s="45">
        <v>45428</v>
      </c>
      <c r="G116" s="44"/>
      <c r="H116" s="43">
        <f t="shared" si="4"/>
        <v>236000</v>
      </c>
      <c r="I116" s="28" t="s">
        <v>1</v>
      </c>
      <c r="J116" s="98"/>
      <c r="L116" s="10"/>
      <c r="M116" s="10"/>
    </row>
    <row r="117" spans="1:13" ht="21" x14ac:dyDescent="0.35">
      <c r="A117" s="27" t="s">
        <v>80</v>
      </c>
      <c r="B117" s="26" t="s">
        <v>7</v>
      </c>
      <c r="C117" s="31" t="s">
        <v>79</v>
      </c>
      <c r="D117" s="24">
        <v>45282</v>
      </c>
      <c r="E117" s="33">
        <v>59000</v>
      </c>
      <c r="F117" s="34">
        <v>45404</v>
      </c>
      <c r="G117" s="33">
        <v>59000</v>
      </c>
      <c r="H117" s="32">
        <f t="shared" si="4"/>
        <v>0</v>
      </c>
      <c r="I117" s="30" t="s">
        <v>34</v>
      </c>
      <c r="J117" s="98"/>
      <c r="L117" s="10"/>
      <c r="M117" s="10"/>
    </row>
    <row r="118" spans="1:13" ht="21" x14ac:dyDescent="0.35">
      <c r="A118" s="27" t="s">
        <v>156</v>
      </c>
      <c r="B118" s="26" t="s">
        <v>155</v>
      </c>
      <c r="C118" s="31" t="s">
        <v>154</v>
      </c>
      <c r="D118" s="24">
        <v>45316</v>
      </c>
      <c r="E118" s="33">
        <v>3393208</v>
      </c>
      <c r="F118" s="34">
        <v>45437</v>
      </c>
      <c r="G118" s="33">
        <v>3393208</v>
      </c>
      <c r="H118" s="32">
        <f t="shared" si="4"/>
        <v>0</v>
      </c>
      <c r="I118" s="30" t="s">
        <v>34</v>
      </c>
      <c r="J118" s="98"/>
      <c r="L118" s="10"/>
      <c r="M118" s="10"/>
    </row>
    <row r="119" spans="1:13" ht="21" x14ac:dyDescent="0.35">
      <c r="A119" s="19" t="s">
        <v>153</v>
      </c>
      <c r="B119" s="16" t="s">
        <v>152</v>
      </c>
      <c r="C119" s="29" t="s">
        <v>151</v>
      </c>
      <c r="D119" s="14">
        <v>45293</v>
      </c>
      <c r="E119" s="46">
        <v>4802705</v>
      </c>
      <c r="F119" s="45">
        <v>45414</v>
      </c>
      <c r="G119" s="44"/>
      <c r="H119" s="43">
        <f t="shared" si="4"/>
        <v>4802705</v>
      </c>
      <c r="I119" s="28" t="s">
        <v>1</v>
      </c>
      <c r="J119" s="98"/>
      <c r="L119" s="10"/>
      <c r="M119" s="10"/>
    </row>
    <row r="120" spans="1:13" ht="21" x14ac:dyDescent="0.35">
      <c r="A120" s="27" t="s">
        <v>23</v>
      </c>
      <c r="B120" s="26" t="s">
        <v>20</v>
      </c>
      <c r="C120" s="31" t="s">
        <v>150</v>
      </c>
      <c r="D120" s="24">
        <v>45306</v>
      </c>
      <c r="E120" s="33">
        <v>590000</v>
      </c>
      <c r="F120" s="34">
        <v>45306</v>
      </c>
      <c r="G120" s="33">
        <v>590000</v>
      </c>
      <c r="H120" s="32">
        <f t="shared" si="4"/>
        <v>0</v>
      </c>
      <c r="I120" s="30" t="s">
        <v>34</v>
      </c>
      <c r="J120" s="98"/>
      <c r="L120" s="10"/>
      <c r="M120" s="10"/>
    </row>
    <row r="121" spans="1:13" ht="21" x14ac:dyDescent="0.35">
      <c r="A121" s="19" t="s">
        <v>11</v>
      </c>
      <c r="B121" s="16" t="s">
        <v>70</v>
      </c>
      <c r="C121" s="29" t="s">
        <v>149</v>
      </c>
      <c r="D121" s="14">
        <v>45310</v>
      </c>
      <c r="E121" s="46">
        <v>263999.98</v>
      </c>
      <c r="F121" s="45">
        <v>45310</v>
      </c>
      <c r="G121" s="44"/>
      <c r="H121" s="43">
        <f t="shared" si="4"/>
        <v>263999.98</v>
      </c>
      <c r="I121" s="28" t="s">
        <v>1</v>
      </c>
      <c r="J121" s="98"/>
      <c r="L121" s="10"/>
      <c r="M121" s="10"/>
    </row>
    <row r="122" spans="1:13" ht="21" x14ac:dyDescent="0.35">
      <c r="A122" s="42" t="s">
        <v>148</v>
      </c>
      <c r="B122" s="41" t="s">
        <v>147</v>
      </c>
      <c r="C122" s="40" t="s">
        <v>146</v>
      </c>
      <c r="D122" s="39">
        <v>45282</v>
      </c>
      <c r="E122" s="37">
        <v>295000</v>
      </c>
      <c r="F122" s="38">
        <v>45404</v>
      </c>
      <c r="G122" s="37">
        <v>295000</v>
      </c>
      <c r="H122" s="36">
        <f t="shared" ref="H122:H153" si="5">+E122-G122</f>
        <v>0</v>
      </c>
      <c r="I122" s="35" t="s">
        <v>34</v>
      </c>
      <c r="J122" s="98"/>
      <c r="L122" s="10"/>
      <c r="M122" s="10"/>
    </row>
    <row r="123" spans="1:13" ht="31.5" x14ac:dyDescent="0.35">
      <c r="A123" s="27" t="s">
        <v>103</v>
      </c>
      <c r="B123" s="26" t="s">
        <v>102</v>
      </c>
      <c r="C123" s="31" t="s">
        <v>145</v>
      </c>
      <c r="D123" s="24">
        <v>45272</v>
      </c>
      <c r="E123" s="22">
        <v>22486900</v>
      </c>
      <c r="F123" s="23">
        <v>45424</v>
      </c>
      <c r="G123" s="22">
        <v>22486900</v>
      </c>
      <c r="H123" s="21">
        <f t="shared" si="5"/>
        <v>0</v>
      </c>
      <c r="I123" s="30" t="s">
        <v>34</v>
      </c>
      <c r="J123" s="98"/>
      <c r="L123" s="10"/>
      <c r="M123" s="10"/>
    </row>
    <row r="124" spans="1:13" ht="31.5" x14ac:dyDescent="0.35">
      <c r="A124" s="27" t="s">
        <v>103</v>
      </c>
      <c r="B124" s="26" t="s">
        <v>102</v>
      </c>
      <c r="C124" s="31" t="s">
        <v>144</v>
      </c>
      <c r="D124" s="24">
        <v>45272</v>
      </c>
      <c r="E124" s="22">
        <v>16095600</v>
      </c>
      <c r="F124" s="23">
        <v>45424</v>
      </c>
      <c r="G124" s="22">
        <v>16095600</v>
      </c>
      <c r="H124" s="21">
        <f t="shared" si="5"/>
        <v>0</v>
      </c>
      <c r="I124" s="30" t="s">
        <v>34</v>
      </c>
      <c r="J124" s="98"/>
      <c r="L124" s="10"/>
      <c r="M124" s="10"/>
    </row>
    <row r="125" spans="1:13" ht="21" x14ac:dyDescent="0.35">
      <c r="A125" s="19" t="s">
        <v>143</v>
      </c>
      <c r="B125" s="16" t="s">
        <v>46</v>
      </c>
      <c r="C125" s="29" t="s">
        <v>142</v>
      </c>
      <c r="D125" s="14">
        <v>45296</v>
      </c>
      <c r="E125" s="13">
        <v>1503200.84</v>
      </c>
      <c r="F125" s="12">
        <v>45417</v>
      </c>
      <c r="H125" s="11">
        <f t="shared" si="5"/>
        <v>1503200.84</v>
      </c>
      <c r="I125" s="28" t="s">
        <v>1</v>
      </c>
      <c r="J125" s="98"/>
      <c r="L125" s="10"/>
      <c r="M125" s="10"/>
    </row>
    <row r="126" spans="1:13" ht="21" x14ac:dyDescent="0.35">
      <c r="A126" s="27" t="s">
        <v>140</v>
      </c>
      <c r="B126" s="26" t="s">
        <v>20</v>
      </c>
      <c r="C126" s="31" t="s">
        <v>139</v>
      </c>
      <c r="D126" s="24">
        <v>45306</v>
      </c>
      <c r="E126" s="22">
        <v>273760</v>
      </c>
      <c r="F126" s="23">
        <v>45427</v>
      </c>
      <c r="G126" s="22">
        <v>273760</v>
      </c>
      <c r="H126" s="21">
        <f t="shared" si="5"/>
        <v>0</v>
      </c>
      <c r="I126" s="30" t="s">
        <v>34</v>
      </c>
      <c r="J126" s="98"/>
      <c r="L126" s="10"/>
      <c r="M126" s="10"/>
    </row>
    <row r="127" spans="1:13" ht="31.5" x14ac:dyDescent="0.35">
      <c r="A127" s="19" t="s">
        <v>105</v>
      </c>
      <c r="B127" s="16" t="s">
        <v>102</v>
      </c>
      <c r="C127" s="29" t="s">
        <v>141</v>
      </c>
      <c r="D127" s="14">
        <v>45334</v>
      </c>
      <c r="E127" s="13">
        <v>1039562.82</v>
      </c>
      <c r="F127" s="12">
        <v>45427</v>
      </c>
      <c r="H127" s="11">
        <f t="shared" si="5"/>
        <v>1039562.82</v>
      </c>
      <c r="I127" s="28" t="s">
        <v>1</v>
      </c>
      <c r="J127" s="98"/>
      <c r="L127" s="10"/>
      <c r="M127" s="10"/>
    </row>
    <row r="128" spans="1:13" ht="21" x14ac:dyDescent="0.35">
      <c r="A128" s="19" t="s">
        <v>140</v>
      </c>
      <c r="B128" s="16" t="s">
        <v>20</v>
      </c>
      <c r="C128" s="29" t="s">
        <v>139</v>
      </c>
      <c r="D128" s="14">
        <v>45306</v>
      </c>
      <c r="E128" s="13">
        <v>273760</v>
      </c>
      <c r="F128" s="12">
        <v>45427</v>
      </c>
      <c r="H128" s="11">
        <f t="shared" si="5"/>
        <v>273760</v>
      </c>
      <c r="I128" s="28" t="s">
        <v>1</v>
      </c>
      <c r="J128" s="98"/>
      <c r="L128" s="10"/>
      <c r="M128" s="10"/>
    </row>
    <row r="129" spans="1:13" ht="21" x14ac:dyDescent="0.35">
      <c r="A129" s="27" t="s">
        <v>103</v>
      </c>
      <c r="B129" s="26" t="s">
        <v>102</v>
      </c>
      <c r="C129" s="31" t="s">
        <v>138</v>
      </c>
      <c r="D129" s="24">
        <v>45331</v>
      </c>
      <c r="E129" s="22">
        <v>12356100</v>
      </c>
      <c r="F129" s="23">
        <v>45452</v>
      </c>
      <c r="G129" s="22">
        <v>12356100</v>
      </c>
      <c r="H129" s="21">
        <f t="shared" si="5"/>
        <v>0</v>
      </c>
      <c r="I129" s="30" t="s">
        <v>34</v>
      </c>
      <c r="J129" s="98"/>
      <c r="L129" s="10"/>
      <c r="M129" s="10"/>
    </row>
    <row r="130" spans="1:13" ht="61.5" x14ac:dyDescent="0.35">
      <c r="A130" s="27" t="s">
        <v>137</v>
      </c>
      <c r="B130" s="26" t="s">
        <v>136</v>
      </c>
      <c r="C130" s="31" t="s">
        <v>135</v>
      </c>
      <c r="D130" s="24">
        <v>45258</v>
      </c>
      <c r="E130" s="22">
        <v>1596767.95</v>
      </c>
      <c r="F130" s="23">
        <v>45379</v>
      </c>
      <c r="G130" s="22">
        <v>1596767.95</v>
      </c>
      <c r="H130" s="21">
        <f t="shared" si="5"/>
        <v>0</v>
      </c>
      <c r="I130" s="30" t="s">
        <v>34</v>
      </c>
      <c r="J130" s="98"/>
      <c r="L130" s="10"/>
      <c r="M130" s="10"/>
    </row>
    <row r="131" spans="1:13" ht="21" x14ac:dyDescent="0.35">
      <c r="A131" s="27" t="s">
        <v>103</v>
      </c>
      <c r="B131" s="26" t="s">
        <v>102</v>
      </c>
      <c r="C131" s="31" t="s">
        <v>134</v>
      </c>
      <c r="D131" s="24">
        <v>45341</v>
      </c>
      <c r="E131" s="22">
        <v>15000000</v>
      </c>
      <c r="F131" s="23">
        <v>45462</v>
      </c>
      <c r="G131" s="22">
        <v>15000000</v>
      </c>
      <c r="H131" s="21">
        <f t="shared" si="5"/>
        <v>0</v>
      </c>
      <c r="I131" s="30" t="s">
        <v>34</v>
      </c>
      <c r="J131" s="98"/>
      <c r="L131" s="10"/>
      <c r="M131" s="10"/>
    </row>
    <row r="132" spans="1:13" ht="21" x14ac:dyDescent="0.35">
      <c r="A132" s="27" t="s">
        <v>103</v>
      </c>
      <c r="B132" s="26" t="s">
        <v>102</v>
      </c>
      <c r="C132" s="31" t="s">
        <v>133</v>
      </c>
      <c r="D132" s="24">
        <v>45341</v>
      </c>
      <c r="E132" s="22">
        <v>7108179.9000000004</v>
      </c>
      <c r="F132" s="23">
        <v>45462</v>
      </c>
      <c r="G132" s="22">
        <v>7108179.9000000004</v>
      </c>
      <c r="H132" s="21">
        <f t="shared" si="5"/>
        <v>0</v>
      </c>
      <c r="I132" s="30" t="s">
        <v>34</v>
      </c>
      <c r="J132" s="98"/>
      <c r="L132" s="10"/>
      <c r="M132" s="10"/>
    </row>
    <row r="133" spans="1:13" ht="21" x14ac:dyDescent="0.35">
      <c r="A133" s="27" t="s">
        <v>132</v>
      </c>
      <c r="B133" s="26" t="s">
        <v>20</v>
      </c>
      <c r="C133" s="31" t="s">
        <v>131</v>
      </c>
      <c r="D133" s="24">
        <v>45324</v>
      </c>
      <c r="E133" s="33">
        <v>236000</v>
      </c>
      <c r="F133" s="34">
        <v>45445</v>
      </c>
      <c r="G133" s="33">
        <v>236000</v>
      </c>
      <c r="H133" s="32">
        <f t="shared" si="5"/>
        <v>0</v>
      </c>
      <c r="I133" s="30" t="s">
        <v>34</v>
      </c>
      <c r="J133" s="98"/>
      <c r="L133" s="10"/>
      <c r="M133" s="10"/>
    </row>
    <row r="134" spans="1:13" ht="21" x14ac:dyDescent="0.35">
      <c r="A134" s="19" t="s">
        <v>130</v>
      </c>
      <c r="B134" s="16" t="s">
        <v>20</v>
      </c>
      <c r="C134" s="29" t="s">
        <v>129</v>
      </c>
      <c r="D134" s="14">
        <v>45342</v>
      </c>
      <c r="E134" s="13">
        <v>354000</v>
      </c>
      <c r="F134" s="12">
        <v>45463</v>
      </c>
      <c r="H134" s="11">
        <f t="shared" si="5"/>
        <v>354000</v>
      </c>
      <c r="I134" s="28" t="s">
        <v>1</v>
      </c>
      <c r="J134" s="98"/>
      <c r="L134" s="10"/>
      <c r="M134" s="10"/>
    </row>
    <row r="135" spans="1:13" ht="21" x14ac:dyDescent="0.35">
      <c r="A135" s="19" t="s">
        <v>105</v>
      </c>
      <c r="B135" s="16" t="s">
        <v>102</v>
      </c>
      <c r="C135" s="29" t="s">
        <v>128</v>
      </c>
      <c r="D135" s="14">
        <v>45341</v>
      </c>
      <c r="E135" s="13">
        <v>6617700</v>
      </c>
      <c r="F135" s="12">
        <v>45462</v>
      </c>
      <c r="H135" s="11">
        <f t="shared" si="5"/>
        <v>6617700</v>
      </c>
      <c r="I135" s="28" t="s">
        <v>1</v>
      </c>
      <c r="J135" s="98"/>
      <c r="L135" s="10"/>
      <c r="M135" s="10"/>
    </row>
    <row r="136" spans="1:13" ht="21" x14ac:dyDescent="0.35">
      <c r="A136" s="27" t="s">
        <v>127</v>
      </c>
      <c r="B136" s="26" t="s">
        <v>7</v>
      </c>
      <c r="C136" s="31" t="s">
        <v>126</v>
      </c>
      <c r="D136" s="24">
        <v>45253</v>
      </c>
      <c r="E136" s="22">
        <v>59000</v>
      </c>
      <c r="F136" s="23">
        <v>45374</v>
      </c>
      <c r="G136" s="22">
        <v>59000</v>
      </c>
      <c r="H136" s="21">
        <f t="shared" si="5"/>
        <v>0</v>
      </c>
      <c r="I136" s="30" t="s">
        <v>34</v>
      </c>
      <c r="J136" s="98"/>
      <c r="L136" s="10"/>
      <c r="M136" s="10"/>
    </row>
    <row r="137" spans="1:13" ht="33" x14ac:dyDescent="0.35">
      <c r="A137" s="19" t="s">
        <v>125</v>
      </c>
      <c r="B137" s="16" t="s">
        <v>124</v>
      </c>
      <c r="C137" s="29" t="s">
        <v>123</v>
      </c>
      <c r="D137" s="14">
        <v>45315</v>
      </c>
      <c r="E137" s="13">
        <v>617730</v>
      </c>
      <c r="F137" s="12">
        <v>45436</v>
      </c>
      <c r="H137" s="11">
        <f t="shared" si="5"/>
        <v>617730</v>
      </c>
      <c r="I137" s="28" t="s">
        <v>1</v>
      </c>
      <c r="J137" s="98"/>
      <c r="L137" s="10"/>
      <c r="M137" s="10"/>
    </row>
    <row r="138" spans="1:13" ht="33" x14ac:dyDescent="0.35">
      <c r="A138" s="19" t="s">
        <v>122</v>
      </c>
      <c r="B138" s="16" t="s">
        <v>119</v>
      </c>
      <c r="C138" s="29" t="s">
        <v>121</v>
      </c>
      <c r="D138" s="14">
        <v>45327</v>
      </c>
      <c r="E138" s="13">
        <v>881370.51</v>
      </c>
      <c r="F138" s="12">
        <v>45448</v>
      </c>
      <c r="H138" s="11">
        <f t="shared" si="5"/>
        <v>881370.51</v>
      </c>
      <c r="I138" s="28" t="s">
        <v>1</v>
      </c>
      <c r="J138" s="98"/>
      <c r="L138" s="10"/>
      <c r="M138" s="10"/>
    </row>
    <row r="139" spans="1:13" ht="33" x14ac:dyDescent="0.35">
      <c r="A139" s="27" t="s">
        <v>120</v>
      </c>
      <c r="B139" s="26" t="s">
        <v>119</v>
      </c>
      <c r="C139" s="31" t="s">
        <v>118</v>
      </c>
      <c r="D139" s="24">
        <v>45338</v>
      </c>
      <c r="E139" s="22">
        <v>70800</v>
      </c>
      <c r="F139" s="23">
        <v>45459</v>
      </c>
      <c r="G139" s="22">
        <v>70800</v>
      </c>
      <c r="H139" s="21">
        <f t="shared" si="5"/>
        <v>0</v>
      </c>
      <c r="I139" s="30" t="s">
        <v>34</v>
      </c>
      <c r="J139" s="98"/>
      <c r="L139" s="10"/>
      <c r="M139" s="10"/>
    </row>
    <row r="140" spans="1:13" ht="21" x14ac:dyDescent="0.35">
      <c r="A140" s="27" t="s">
        <v>117</v>
      </c>
      <c r="B140" s="26" t="s">
        <v>20</v>
      </c>
      <c r="C140" s="31" t="s">
        <v>116</v>
      </c>
      <c r="D140" s="24">
        <v>45335</v>
      </c>
      <c r="E140" s="22">
        <v>2576333.33</v>
      </c>
      <c r="F140" s="23">
        <v>45456</v>
      </c>
      <c r="G140" s="22">
        <v>2576333.33</v>
      </c>
      <c r="H140" s="21">
        <f t="shared" si="5"/>
        <v>0</v>
      </c>
      <c r="I140" s="30" t="s">
        <v>34</v>
      </c>
      <c r="J140" s="98"/>
      <c r="L140" s="10"/>
      <c r="M140" s="10"/>
    </row>
    <row r="141" spans="1:13" ht="21" x14ac:dyDescent="0.35">
      <c r="A141" s="27" t="s">
        <v>115</v>
      </c>
      <c r="B141" s="26" t="s">
        <v>7</v>
      </c>
      <c r="C141" s="31" t="s">
        <v>114</v>
      </c>
      <c r="D141" s="24">
        <v>45330</v>
      </c>
      <c r="E141" s="22">
        <v>59000</v>
      </c>
      <c r="F141" s="23">
        <v>45451</v>
      </c>
      <c r="G141" s="22">
        <v>59000</v>
      </c>
      <c r="H141" s="21">
        <f t="shared" si="5"/>
        <v>0</v>
      </c>
      <c r="I141" s="30" t="s">
        <v>34</v>
      </c>
      <c r="J141" s="98"/>
      <c r="L141" s="10"/>
      <c r="M141" s="10"/>
    </row>
    <row r="142" spans="1:13" ht="21" x14ac:dyDescent="0.35">
      <c r="A142" s="27" t="s">
        <v>113</v>
      </c>
      <c r="B142" s="26" t="s">
        <v>112</v>
      </c>
      <c r="C142" s="31" t="s">
        <v>111</v>
      </c>
      <c r="D142" s="24">
        <v>45336</v>
      </c>
      <c r="E142" s="22">
        <v>911159.65</v>
      </c>
      <c r="F142" s="23">
        <v>45457</v>
      </c>
      <c r="G142" s="22">
        <v>911159.65</v>
      </c>
      <c r="H142" s="21">
        <f t="shared" si="5"/>
        <v>0</v>
      </c>
      <c r="I142" s="30" t="s">
        <v>34</v>
      </c>
      <c r="J142" s="98"/>
      <c r="L142" s="10"/>
      <c r="M142" s="10"/>
    </row>
    <row r="143" spans="1:13" ht="21" x14ac:dyDescent="0.35">
      <c r="A143" s="19" t="s">
        <v>42</v>
      </c>
      <c r="B143" s="16" t="s">
        <v>20</v>
      </c>
      <c r="C143" s="29" t="s">
        <v>110</v>
      </c>
      <c r="D143" s="14">
        <v>45342</v>
      </c>
      <c r="E143" s="13">
        <v>236000</v>
      </c>
      <c r="F143" s="12">
        <v>45463</v>
      </c>
      <c r="H143" s="11">
        <f t="shared" si="5"/>
        <v>236000</v>
      </c>
      <c r="I143" s="28" t="s">
        <v>1</v>
      </c>
      <c r="J143" s="98"/>
      <c r="L143" s="10"/>
      <c r="M143" s="10"/>
    </row>
    <row r="144" spans="1:13" ht="21" x14ac:dyDescent="0.35">
      <c r="A144" s="27" t="s">
        <v>109</v>
      </c>
      <c r="B144" s="26" t="s">
        <v>7</v>
      </c>
      <c r="C144" s="31" t="s">
        <v>108</v>
      </c>
      <c r="D144" s="24">
        <v>45338</v>
      </c>
      <c r="E144" s="22">
        <v>84960</v>
      </c>
      <c r="F144" s="23">
        <v>45459</v>
      </c>
      <c r="G144" s="22">
        <v>84960</v>
      </c>
      <c r="H144" s="21">
        <f t="shared" si="5"/>
        <v>0</v>
      </c>
      <c r="I144" s="30" t="s">
        <v>34</v>
      </c>
      <c r="J144" s="98"/>
      <c r="L144" s="10"/>
      <c r="M144" s="10"/>
    </row>
    <row r="145" spans="1:13" ht="21" x14ac:dyDescent="0.35">
      <c r="A145" s="27" t="s">
        <v>107</v>
      </c>
      <c r="B145" s="26" t="s">
        <v>7</v>
      </c>
      <c r="C145" s="31" t="s">
        <v>106</v>
      </c>
      <c r="D145" s="24">
        <v>45335</v>
      </c>
      <c r="E145" s="22">
        <v>94400</v>
      </c>
      <c r="F145" s="23">
        <v>45335</v>
      </c>
      <c r="G145" s="22">
        <v>94400</v>
      </c>
      <c r="H145" s="21">
        <f t="shared" si="5"/>
        <v>0</v>
      </c>
      <c r="I145" s="30" t="s">
        <v>34</v>
      </c>
      <c r="J145" s="98"/>
      <c r="L145" s="10"/>
      <c r="M145" s="10"/>
    </row>
    <row r="146" spans="1:13" ht="21" x14ac:dyDescent="0.35">
      <c r="A146" s="19" t="s">
        <v>105</v>
      </c>
      <c r="B146" s="16" t="s">
        <v>102</v>
      </c>
      <c r="C146" s="29" t="s">
        <v>104</v>
      </c>
      <c r="D146" s="14">
        <v>45342</v>
      </c>
      <c r="E146" s="13">
        <v>5459733.6500000004</v>
      </c>
      <c r="F146" s="12">
        <v>45463</v>
      </c>
      <c r="H146" s="11">
        <f t="shared" si="5"/>
        <v>5459733.6500000004</v>
      </c>
      <c r="I146" s="28" t="s">
        <v>1</v>
      </c>
      <c r="J146" s="98"/>
      <c r="L146" s="10"/>
      <c r="M146" s="10"/>
    </row>
    <row r="147" spans="1:13" ht="21" x14ac:dyDescent="0.35">
      <c r="A147" s="27" t="s">
        <v>103</v>
      </c>
      <c r="B147" s="26" t="s">
        <v>102</v>
      </c>
      <c r="C147" s="31" t="s">
        <v>101</v>
      </c>
      <c r="D147" s="24">
        <v>45267</v>
      </c>
      <c r="E147" s="22">
        <v>8000000</v>
      </c>
      <c r="F147" s="23">
        <v>45389</v>
      </c>
      <c r="G147" s="22">
        <v>8000000</v>
      </c>
      <c r="H147" s="21">
        <f t="shared" si="5"/>
        <v>0</v>
      </c>
      <c r="I147" s="30" t="s">
        <v>34</v>
      </c>
      <c r="J147" s="98"/>
      <c r="L147" s="10"/>
      <c r="M147" s="10"/>
    </row>
    <row r="148" spans="1:13" ht="21" x14ac:dyDescent="0.35">
      <c r="A148" s="27" t="s">
        <v>100</v>
      </c>
      <c r="B148" s="26" t="s">
        <v>39</v>
      </c>
      <c r="C148" s="31" t="s">
        <v>99</v>
      </c>
      <c r="D148" s="24">
        <v>45267</v>
      </c>
      <c r="E148" s="22">
        <v>652910.52</v>
      </c>
      <c r="F148" s="23">
        <v>45389</v>
      </c>
      <c r="G148" s="22">
        <v>652910.52</v>
      </c>
      <c r="H148" s="21">
        <f t="shared" si="5"/>
        <v>0</v>
      </c>
      <c r="I148" s="30" t="s">
        <v>34</v>
      </c>
      <c r="J148" s="98"/>
      <c r="L148" s="10"/>
      <c r="M148" s="10"/>
    </row>
    <row r="149" spans="1:13" ht="21" x14ac:dyDescent="0.35">
      <c r="A149" s="27" t="s">
        <v>83</v>
      </c>
      <c r="B149" s="26" t="s">
        <v>98</v>
      </c>
      <c r="C149" s="31" t="s">
        <v>97</v>
      </c>
      <c r="D149" s="24">
        <v>45307</v>
      </c>
      <c r="E149" s="22">
        <v>6332550</v>
      </c>
      <c r="F149" s="23">
        <v>45428</v>
      </c>
      <c r="G149" s="22">
        <v>6332550</v>
      </c>
      <c r="H149" s="21">
        <f t="shared" si="5"/>
        <v>0</v>
      </c>
      <c r="I149" s="30" t="s">
        <v>34</v>
      </c>
      <c r="J149" s="98"/>
      <c r="L149" s="10"/>
      <c r="M149" s="10"/>
    </row>
    <row r="150" spans="1:13" ht="21" x14ac:dyDescent="0.35">
      <c r="A150" s="19" t="s">
        <v>96</v>
      </c>
      <c r="B150" s="16" t="s">
        <v>7</v>
      </c>
      <c r="C150" s="29" t="s">
        <v>95</v>
      </c>
      <c r="D150" s="14">
        <v>45337</v>
      </c>
      <c r="E150" s="13">
        <v>29500</v>
      </c>
      <c r="F150" s="12">
        <v>45458</v>
      </c>
      <c r="H150" s="11">
        <f t="shared" si="5"/>
        <v>29500</v>
      </c>
      <c r="I150" s="28" t="s">
        <v>1</v>
      </c>
      <c r="J150" s="98"/>
      <c r="L150" s="10"/>
      <c r="M150" s="10"/>
    </row>
    <row r="151" spans="1:13" ht="21" x14ac:dyDescent="0.35">
      <c r="A151" s="19" t="s">
        <v>23</v>
      </c>
      <c r="B151" s="16" t="s">
        <v>20</v>
      </c>
      <c r="C151" s="29" t="s">
        <v>94</v>
      </c>
      <c r="D151" s="14">
        <v>45336</v>
      </c>
      <c r="E151" s="13">
        <v>590000</v>
      </c>
      <c r="F151" s="12">
        <v>45457</v>
      </c>
      <c r="H151" s="11">
        <f t="shared" si="5"/>
        <v>590000</v>
      </c>
      <c r="I151" s="28" t="s">
        <v>1</v>
      </c>
      <c r="J151" s="98"/>
      <c r="L151" s="10"/>
      <c r="M151" s="10"/>
    </row>
    <row r="152" spans="1:13" ht="21" x14ac:dyDescent="0.35">
      <c r="A152" s="27" t="s">
        <v>93</v>
      </c>
      <c r="B152" s="26" t="s">
        <v>7</v>
      </c>
      <c r="C152" s="31" t="s">
        <v>92</v>
      </c>
      <c r="D152" s="24">
        <v>45343</v>
      </c>
      <c r="E152" s="22">
        <v>70800</v>
      </c>
      <c r="F152" s="23">
        <v>45464</v>
      </c>
      <c r="G152" s="22">
        <v>70800</v>
      </c>
      <c r="H152" s="21">
        <f t="shared" si="5"/>
        <v>0</v>
      </c>
      <c r="I152" s="30" t="s">
        <v>34</v>
      </c>
      <c r="J152" s="98"/>
      <c r="L152" s="10"/>
      <c r="M152" s="10"/>
    </row>
    <row r="153" spans="1:13" ht="21" x14ac:dyDescent="0.35">
      <c r="A153" s="19" t="s">
        <v>91</v>
      </c>
      <c r="B153" s="16" t="s">
        <v>7</v>
      </c>
      <c r="C153" s="29" t="s">
        <v>88</v>
      </c>
      <c r="D153" s="14">
        <v>45261</v>
      </c>
      <c r="E153" s="13">
        <v>63130</v>
      </c>
      <c r="F153" s="12">
        <v>45383</v>
      </c>
      <c r="H153" s="11">
        <f t="shared" si="5"/>
        <v>63130</v>
      </c>
      <c r="I153" s="28" t="s">
        <v>1</v>
      </c>
      <c r="J153" s="98"/>
      <c r="L153" s="10"/>
      <c r="M153" s="10"/>
    </row>
    <row r="154" spans="1:13" ht="33" x14ac:dyDescent="0.35">
      <c r="A154" s="27" t="s">
        <v>90</v>
      </c>
      <c r="B154" s="26" t="s">
        <v>89</v>
      </c>
      <c r="C154" s="31" t="s">
        <v>88</v>
      </c>
      <c r="D154" s="24">
        <v>45328</v>
      </c>
      <c r="E154" s="22">
        <v>6907366</v>
      </c>
      <c r="F154" s="23">
        <v>45449</v>
      </c>
      <c r="G154" s="22">
        <v>6907366</v>
      </c>
      <c r="H154" s="21">
        <f t="shared" ref="H154:H185" si="6">+E154-G154</f>
        <v>0</v>
      </c>
      <c r="I154" s="30" t="s">
        <v>34</v>
      </c>
      <c r="J154" s="98"/>
      <c r="L154" s="10"/>
      <c r="M154" s="10"/>
    </row>
    <row r="155" spans="1:13" ht="21" x14ac:dyDescent="0.35">
      <c r="A155" s="27" t="s">
        <v>31</v>
      </c>
      <c r="B155" s="26" t="s">
        <v>4</v>
      </c>
      <c r="C155" s="31" t="s">
        <v>87</v>
      </c>
      <c r="D155" s="24">
        <v>45322</v>
      </c>
      <c r="E155" s="22">
        <v>230100</v>
      </c>
      <c r="F155" s="23">
        <v>45443</v>
      </c>
      <c r="G155" s="22">
        <v>230100</v>
      </c>
      <c r="H155" s="21">
        <f t="shared" si="6"/>
        <v>0</v>
      </c>
      <c r="I155" s="30" t="s">
        <v>34</v>
      </c>
      <c r="J155" s="98"/>
      <c r="L155" s="10"/>
      <c r="M155" s="10"/>
    </row>
    <row r="156" spans="1:13" ht="21" x14ac:dyDescent="0.35">
      <c r="A156" s="27" t="s">
        <v>86</v>
      </c>
      <c r="B156" s="26" t="s">
        <v>4</v>
      </c>
      <c r="C156" s="31" t="s">
        <v>85</v>
      </c>
      <c r="D156" s="24">
        <v>45357</v>
      </c>
      <c r="E156" s="22">
        <v>88500</v>
      </c>
      <c r="F156" s="23">
        <v>45481</v>
      </c>
      <c r="G156" s="22">
        <v>88500</v>
      </c>
      <c r="H156" s="21">
        <f t="shared" si="6"/>
        <v>0</v>
      </c>
      <c r="I156" s="30" t="s">
        <v>34</v>
      </c>
      <c r="J156" s="98"/>
      <c r="L156" s="10"/>
      <c r="M156" s="10"/>
    </row>
    <row r="157" spans="1:13" ht="21" x14ac:dyDescent="0.35">
      <c r="A157" s="27" t="s">
        <v>5</v>
      </c>
      <c r="B157" s="26" t="s">
        <v>4</v>
      </c>
      <c r="C157" s="31" t="s">
        <v>84</v>
      </c>
      <c r="D157" s="24">
        <v>45351</v>
      </c>
      <c r="E157" s="22">
        <v>100300</v>
      </c>
      <c r="F157" s="23">
        <v>45472</v>
      </c>
      <c r="G157" s="22">
        <v>100300</v>
      </c>
      <c r="H157" s="21">
        <f t="shared" si="6"/>
        <v>0</v>
      </c>
      <c r="I157" s="30" t="s">
        <v>34</v>
      </c>
      <c r="J157" s="98"/>
      <c r="L157" s="10"/>
      <c r="M157" s="10"/>
    </row>
    <row r="158" spans="1:13" ht="21" x14ac:dyDescent="0.35">
      <c r="A158" s="19" t="s">
        <v>83</v>
      </c>
      <c r="B158" s="16" t="s">
        <v>82</v>
      </c>
      <c r="C158" s="29" t="s">
        <v>81</v>
      </c>
      <c r="D158" s="14">
        <v>45350</v>
      </c>
      <c r="E158" s="13">
        <v>48219000</v>
      </c>
      <c r="F158" s="12">
        <v>45471</v>
      </c>
      <c r="H158" s="11">
        <f t="shared" si="6"/>
        <v>48219000</v>
      </c>
      <c r="I158" s="28" t="s">
        <v>1</v>
      </c>
      <c r="J158" s="98"/>
      <c r="L158" s="10"/>
      <c r="M158" s="10"/>
    </row>
    <row r="159" spans="1:13" ht="21" x14ac:dyDescent="0.35">
      <c r="A159" s="19" t="s">
        <v>80</v>
      </c>
      <c r="B159" s="16" t="s">
        <v>67</v>
      </c>
      <c r="C159" s="29" t="s">
        <v>79</v>
      </c>
      <c r="D159" s="14">
        <v>45282</v>
      </c>
      <c r="E159" s="13">
        <v>59000</v>
      </c>
      <c r="F159" s="12">
        <v>45404</v>
      </c>
      <c r="H159" s="11">
        <f t="shared" si="6"/>
        <v>59000</v>
      </c>
      <c r="I159" s="28" t="s">
        <v>1</v>
      </c>
      <c r="J159" s="98"/>
      <c r="L159" s="10"/>
      <c r="M159" s="10"/>
    </row>
    <row r="160" spans="1:13" ht="21" x14ac:dyDescent="0.35">
      <c r="A160" s="27" t="s">
        <v>78</v>
      </c>
      <c r="B160" s="26" t="s">
        <v>20</v>
      </c>
      <c r="C160" s="31" t="s">
        <v>77</v>
      </c>
      <c r="D160" s="24">
        <v>45343</v>
      </c>
      <c r="E160" s="22">
        <v>4556939.34</v>
      </c>
      <c r="F160" s="23">
        <v>45464</v>
      </c>
      <c r="G160" s="22">
        <v>4556939.34</v>
      </c>
      <c r="H160" s="21">
        <f t="shared" si="6"/>
        <v>0</v>
      </c>
      <c r="I160" s="30" t="s">
        <v>34</v>
      </c>
      <c r="J160" s="98"/>
      <c r="L160" s="10"/>
      <c r="M160" s="10"/>
    </row>
    <row r="161" spans="1:13" ht="21" x14ac:dyDescent="0.35">
      <c r="A161" s="19" t="s">
        <v>76</v>
      </c>
      <c r="B161" s="16" t="s">
        <v>75</v>
      </c>
      <c r="C161" s="29" t="s">
        <v>74</v>
      </c>
      <c r="D161" s="14">
        <v>45328</v>
      </c>
      <c r="E161" s="13">
        <v>33264358.690000001</v>
      </c>
      <c r="F161" s="12">
        <v>45449</v>
      </c>
      <c r="H161" s="11">
        <f t="shared" si="6"/>
        <v>33264358.690000001</v>
      </c>
      <c r="I161" s="28" t="s">
        <v>1</v>
      </c>
      <c r="J161" s="98"/>
      <c r="L161" s="10"/>
      <c r="M161" s="10"/>
    </row>
    <row r="162" spans="1:13" ht="21" x14ac:dyDescent="0.35">
      <c r="A162" s="27" t="s">
        <v>73</v>
      </c>
      <c r="B162" s="26" t="s">
        <v>4</v>
      </c>
      <c r="C162" s="31" t="s">
        <v>72</v>
      </c>
      <c r="D162" s="24">
        <v>45329</v>
      </c>
      <c r="E162" s="22">
        <v>76700</v>
      </c>
      <c r="F162" s="23">
        <v>45450</v>
      </c>
      <c r="G162" s="22">
        <v>76700</v>
      </c>
      <c r="H162" s="21">
        <f t="shared" si="6"/>
        <v>0</v>
      </c>
      <c r="I162" s="30" t="s">
        <v>34</v>
      </c>
      <c r="J162" s="98"/>
      <c r="L162" s="10"/>
      <c r="M162" s="10"/>
    </row>
    <row r="163" spans="1:13" ht="21" x14ac:dyDescent="0.35">
      <c r="A163" s="19" t="s">
        <v>26</v>
      </c>
      <c r="B163" s="16" t="s">
        <v>25</v>
      </c>
      <c r="C163" s="29" t="s">
        <v>71</v>
      </c>
      <c r="D163" s="14">
        <v>45344</v>
      </c>
      <c r="E163" s="13">
        <v>909474.97</v>
      </c>
      <c r="F163" s="12">
        <v>45465</v>
      </c>
      <c r="H163" s="11">
        <f t="shared" si="6"/>
        <v>909474.97</v>
      </c>
      <c r="I163" s="28" t="s">
        <v>1</v>
      </c>
      <c r="J163" s="98"/>
      <c r="L163" s="10"/>
      <c r="M163" s="10"/>
    </row>
    <row r="164" spans="1:13" ht="21" x14ac:dyDescent="0.35">
      <c r="A164" s="19" t="s">
        <v>26</v>
      </c>
      <c r="B164" s="16" t="s">
        <v>70</v>
      </c>
      <c r="C164" s="29" t="s">
        <v>69</v>
      </c>
      <c r="D164" s="14">
        <v>45342</v>
      </c>
      <c r="E164" s="13">
        <v>316800.03000000003</v>
      </c>
      <c r="F164" s="12">
        <v>45463</v>
      </c>
      <c r="H164" s="11">
        <f t="shared" si="6"/>
        <v>316800.03000000003</v>
      </c>
      <c r="I164" s="28" t="s">
        <v>1</v>
      </c>
      <c r="J164" s="98"/>
      <c r="L164" s="10"/>
      <c r="M164" s="10"/>
    </row>
    <row r="165" spans="1:13" ht="21" x14ac:dyDescent="0.35">
      <c r="A165" s="27" t="s">
        <v>68</v>
      </c>
      <c r="B165" s="26" t="s">
        <v>67</v>
      </c>
      <c r="C165" s="31" t="s">
        <v>66</v>
      </c>
      <c r="D165" s="24">
        <v>45343</v>
      </c>
      <c r="E165" s="22">
        <v>118000</v>
      </c>
      <c r="F165" s="23">
        <v>45464</v>
      </c>
      <c r="G165" s="22">
        <v>118000</v>
      </c>
      <c r="H165" s="21">
        <f t="shared" si="6"/>
        <v>0</v>
      </c>
      <c r="I165" s="30" t="s">
        <v>34</v>
      </c>
      <c r="J165" s="98"/>
      <c r="L165" s="10"/>
      <c r="M165" s="10"/>
    </row>
    <row r="166" spans="1:13" ht="21" x14ac:dyDescent="0.35">
      <c r="A166" s="19" t="s">
        <v>65</v>
      </c>
      <c r="B166" s="16" t="s">
        <v>7</v>
      </c>
      <c r="C166" s="29" t="s">
        <v>64</v>
      </c>
      <c r="D166" s="14">
        <v>45329</v>
      </c>
      <c r="E166" s="13">
        <v>125958.01</v>
      </c>
      <c r="F166" s="12">
        <v>45450</v>
      </c>
      <c r="H166" s="11">
        <f t="shared" si="6"/>
        <v>125958.01</v>
      </c>
      <c r="I166" s="28" t="s">
        <v>1</v>
      </c>
      <c r="J166" s="98"/>
      <c r="L166" s="10"/>
      <c r="M166" s="10"/>
    </row>
    <row r="167" spans="1:13" ht="21" x14ac:dyDescent="0.35">
      <c r="A167" s="19" t="s">
        <v>63</v>
      </c>
      <c r="B167" s="16" t="s">
        <v>60</v>
      </c>
      <c r="C167" s="29" t="s">
        <v>62</v>
      </c>
      <c r="D167" s="14">
        <v>45356</v>
      </c>
      <c r="E167" s="13">
        <v>245818872</v>
      </c>
      <c r="F167" s="12">
        <v>45478</v>
      </c>
      <c r="H167" s="11">
        <f t="shared" si="6"/>
        <v>245818872</v>
      </c>
      <c r="I167" s="28" t="s">
        <v>1</v>
      </c>
      <c r="J167" s="98"/>
      <c r="L167" s="10"/>
      <c r="M167" s="10"/>
    </row>
    <row r="168" spans="1:13" ht="21" x14ac:dyDescent="0.35">
      <c r="A168" s="19" t="s">
        <v>61</v>
      </c>
      <c r="B168" s="16" t="s">
        <v>60</v>
      </c>
      <c r="C168" s="29" t="s">
        <v>59</v>
      </c>
      <c r="D168" s="14">
        <v>45356</v>
      </c>
      <c r="E168" s="13">
        <v>2674612.7799999998</v>
      </c>
      <c r="F168" s="12">
        <v>45478</v>
      </c>
      <c r="H168" s="11">
        <f t="shared" si="6"/>
        <v>2674612.7799999998</v>
      </c>
      <c r="I168" s="28" t="s">
        <v>1</v>
      </c>
      <c r="J168" s="98"/>
      <c r="L168" s="10"/>
      <c r="M168" s="10"/>
    </row>
    <row r="169" spans="1:13" ht="21" x14ac:dyDescent="0.35">
      <c r="A169" s="19" t="s">
        <v>58</v>
      </c>
      <c r="B169" s="16" t="s">
        <v>57</v>
      </c>
      <c r="C169" s="29" t="s">
        <v>56</v>
      </c>
      <c r="D169" s="14">
        <v>45359</v>
      </c>
      <c r="E169" s="13">
        <v>1857566.03</v>
      </c>
      <c r="F169" s="12">
        <v>45481</v>
      </c>
      <c r="H169" s="11">
        <f t="shared" si="6"/>
        <v>1857566.03</v>
      </c>
      <c r="I169" s="28" t="s">
        <v>1</v>
      </c>
      <c r="J169" s="98"/>
      <c r="L169" s="10"/>
      <c r="M169" s="10"/>
    </row>
    <row r="170" spans="1:13" ht="33" x14ac:dyDescent="0.35">
      <c r="A170" s="19" t="s">
        <v>55</v>
      </c>
      <c r="B170" s="16" t="s">
        <v>54</v>
      </c>
      <c r="C170" s="29" t="s">
        <v>53</v>
      </c>
      <c r="D170" s="14">
        <v>45362</v>
      </c>
      <c r="E170" s="13">
        <v>20658850</v>
      </c>
      <c r="F170" s="12">
        <v>45484</v>
      </c>
      <c r="H170" s="11">
        <f t="shared" si="6"/>
        <v>20658850</v>
      </c>
      <c r="I170" s="28" t="s">
        <v>1</v>
      </c>
      <c r="J170" s="98"/>
      <c r="L170" s="10"/>
      <c r="M170" s="10"/>
    </row>
    <row r="171" spans="1:13" ht="21" x14ac:dyDescent="0.35">
      <c r="A171" s="19" t="s">
        <v>52</v>
      </c>
      <c r="B171" s="16" t="s">
        <v>4</v>
      </c>
      <c r="C171" s="29" t="s">
        <v>51</v>
      </c>
      <c r="D171" s="14">
        <v>45362</v>
      </c>
      <c r="E171" s="13">
        <v>88500</v>
      </c>
      <c r="F171" s="12">
        <v>45484</v>
      </c>
      <c r="H171" s="11">
        <f t="shared" si="6"/>
        <v>88500</v>
      </c>
      <c r="I171" s="28" t="s">
        <v>1</v>
      </c>
      <c r="J171" s="98"/>
      <c r="L171" s="10"/>
      <c r="M171" s="10"/>
    </row>
    <row r="172" spans="1:13" ht="21" x14ac:dyDescent="0.35">
      <c r="A172" s="19" t="s">
        <v>50</v>
      </c>
      <c r="B172" s="16" t="s">
        <v>49</v>
      </c>
      <c r="C172" s="29" t="s">
        <v>48</v>
      </c>
      <c r="D172" s="14">
        <v>45336</v>
      </c>
      <c r="E172" s="13">
        <v>410640</v>
      </c>
      <c r="F172" s="12">
        <v>45457</v>
      </c>
      <c r="H172" s="11">
        <f t="shared" si="6"/>
        <v>410640</v>
      </c>
      <c r="I172" s="28" t="s">
        <v>1</v>
      </c>
      <c r="J172" s="98"/>
      <c r="L172" s="10"/>
      <c r="M172" s="10"/>
    </row>
    <row r="173" spans="1:13" ht="31.5" x14ac:dyDescent="0.35">
      <c r="A173" s="19" t="s">
        <v>47</v>
      </c>
      <c r="B173" s="16" t="s">
        <v>46</v>
      </c>
      <c r="C173" s="29" t="s">
        <v>45</v>
      </c>
      <c r="D173" s="14">
        <v>45351</v>
      </c>
      <c r="E173" s="13">
        <v>64144.959999999999</v>
      </c>
      <c r="F173" s="12">
        <v>45472</v>
      </c>
      <c r="H173" s="11">
        <f t="shared" si="6"/>
        <v>64144.959999999999</v>
      </c>
      <c r="I173" s="28" t="s">
        <v>1</v>
      </c>
      <c r="J173" s="98"/>
      <c r="L173" s="10"/>
      <c r="M173" s="10"/>
    </row>
    <row r="174" spans="1:13" ht="21" x14ac:dyDescent="0.35">
      <c r="A174" s="19" t="s">
        <v>44</v>
      </c>
      <c r="B174" s="16" t="s">
        <v>28</v>
      </c>
      <c r="C174" s="29" t="s">
        <v>43</v>
      </c>
      <c r="D174" s="14">
        <v>45369</v>
      </c>
      <c r="E174" s="13">
        <v>3000000</v>
      </c>
      <c r="F174" s="12">
        <v>45491</v>
      </c>
      <c r="H174" s="11">
        <f t="shared" si="6"/>
        <v>3000000</v>
      </c>
      <c r="I174" s="28" t="s">
        <v>1</v>
      </c>
      <c r="J174" s="98"/>
      <c r="L174" s="10"/>
      <c r="M174" s="10"/>
    </row>
    <row r="175" spans="1:13" ht="21" x14ac:dyDescent="0.35">
      <c r="A175" s="19" t="s">
        <v>42</v>
      </c>
      <c r="B175" s="16" t="s">
        <v>20</v>
      </c>
      <c r="C175" s="29" t="s">
        <v>41</v>
      </c>
      <c r="D175" s="14">
        <v>45369</v>
      </c>
      <c r="E175" s="13">
        <v>236000</v>
      </c>
      <c r="F175" s="12">
        <v>45491</v>
      </c>
      <c r="H175" s="11">
        <f t="shared" si="6"/>
        <v>236000</v>
      </c>
      <c r="I175" s="28" t="s">
        <v>1</v>
      </c>
      <c r="J175" s="98"/>
      <c r="L175" s="10"/>
      <c r="M175" s="10"/>
    </row>
    <row r="176" spans="1:13" ht="21" x14ac:dyDescent="0.35">
      <c r="A176" s="19" t="s">
        <v>40</v>
      </c>
      <c r="B176" s="16" t="s">
        <v>39</v>
      </c>
      <c r="C176" s="15" t="s">
        <v>38</v>
      </c>
      <c r="D176" s="14">
        <v>45358</v>
      </c>
      <c r="E176" s="13">
        <v>1248770.3999999999</v>
      </c>
      <c r="F176" s="12">
        <v>45480</v>
      </c>
      <c r="H176" s="11">
        <f t="shared" si="6"/>
        <v>1248770.3999999999</v>
      </c>
      <c r="I176" s="1" t="s">
        <v>1</v>
      </c>
      <c r="J176" s="98"/>
      <c r="L176" s="10"/>
      <c r="M176" s="10"/>
    </row>
    <row r="177" spans="1:13" ht="21" x14ac:dyDescent="0.35">
      <c r="A177" s="19" t="s">
        <v>37</v>
      </c>
      <c r="B177" s="16" t="s">
        <v>20</v>
      </c>
      <c r="C177" s="15" t="s">
        <v>36</v>
      </c>
      <c r="D177" s="14">
        <v>45369</v>
      </c>
      <c r="E177" s="13">
        <v>354000</v>
      </c>
      <c r="F177" s="12">
        <v>45491</v>
      </c>
      <c r="H177" s="11">
        <f t="shared" si="6"/>
        <v>354000</v>
      </c>
      <c r="I177" s="1" t="s">
        <v>1</v>
      </c>
      <c r="J177" s="98"/>
      <c r="L177" s="10"/>
      <c r="M177" s="10"/>
    </row>
    <row r="178" spans="1:13" ht="21" x14ac:dyDescent="0.35">
      <c r="A178" s="27" t="s">
        <v>33</v>
      </c>
      <c r="B178" s="26" t="s">
        <v>7</v>
      </c>
      <c r="C178" s="25" t="s">
        <v>35</v>
      </c>
      <c r="D178" s="24">
        <v>45366</v>
      </c>
      <c r="E178" s="22">
        <v>108560</v>
      </c>
      <c r="F178" s="23">
        <v>45488</v>
      </c>
      <c r="G178" s="22">
        <v>108560</v>
      </c>
      <c r="H178" s="21">
        <f t="shared" si="6"/>
        <v>0</v>
      </c>
      <c r="I178" s="20" t="s">
        <v>34</v>
      </c>
      <c r="J178" s="98"/>
      <c r="L178" s="10"/>
      <c r="M178" s="10"/>
    </row>
    <row r="179" spans="1:13" ht="21" x14ac:dyDescent="0.35">
      <c r="A179" s="19" t="s">
        <v>33</v>
      </c>
      <c r="B179" s="16" t="s">
        <v>7</v>
      </c>
      <c r="C179" s="15" t="s">
        <v>32</v>
      </c>
      <c r="D179" s="14">
        <v>45366</v>
      </c>
      <c r="E179" s="13">
        <v>29500</v>
      </c>
      <c r="F179" s="12">
        <v>45488</v>
      </c>
      <c r="H179" s="11">
        <f t="shared" si="6"/>
        <v>29500</v>
      </c>
      <c r="I179" s="1" t="s">
        <v>1</v>
      </c>
      <c r="J179" s="98"/>
      <c r="L179" s="10"/>
      <c r="M179" s="10"/>
    </row>
    <row r="180" spans="1:13" ht="21" x14ac:dyDescent="0.35">
      <c r="A180" s="19" t="s">
        <v>31</v>
      </c>
      <c r="B180" s="16" t="s">
        <v>7</v>
      </c>
      <c r="C180" s="15" t="s">
        <v>30</v>
      </c>
      <c r="D180" s="14">
        <v>45322</v>
      </c>
      <c r="E180" s="13">
        <v>29500</v>
      </c>
      <c r="F180" s="12">
        <v>45443</v>
      </c>
      <c r="H180" s="11">
        <f t="shared" si="6"/>
        <v>29500</v>
      </c>
      <c r="I180" s="1" t="s">
        <v>1</v>
      </c>
      <c r="J180" s="98"/>
      <c r="L180" s="10"/>
      <c r="M180" s="10"/>
    </row>
    <row r="181" spans="1:13" ht="21" x14ac:dyDescent="0.35">
      <c r="A181" s="19" t="s">
        <v>29</v>
      </c>
      <c r="B181" s="16" t="s">
        <v>28</v>
      </c>
      <c r="C181" s="15" t="s">
        <v>27</v>
      </c>
      <c r="D181" s="14">
        <v>45369</v>
      </c>
      <c r="E181" s="13">
        <v>2000000</v>
      </c>
      <c r="F181" s="12">
        <v>45491</v>
      </c>
      <c r="H181" s="11">
        <f t="shared" si="6"/>
        <v>2000000</v>
      </c>
      <c r="I181" s="1" t="s">
        <v>1</v>
      </c>
      <c r="J181" s="98"/>
      <c r="L181" s="10"/>
      <c r="M181" s="10"/>
    </row>
    <row r="182" spans="1:13" ht="21" x14ac:dyDescent="0.35">
      <c r="A182" s="19" t="s">
        <v>26</v>
      </c>
      <c r="B182" s="16" t="s">
        <v>25</v>
      </c>
      <c r="C182" s="15" t="s">
        <v>24</v>
      </c>
      <c r="D182" s="14">
        <v>45363</v>
      </c>
      <c r="E182" s="13">
        <v>556535.19999999995</v>
      </c>
      <c r="F182" s="12">
        <v>45485</v>
      </c>
      <c r="H182" s="11">
        <f t="shared" si="6"/>
        <v>556535.19999999995</v>
      </c>
      <c r="I182" s="1" t="s">
        <v>1</v>
      </c>
      <c r="J182" s="98"/>
      <c r="L182" s="10"/>
      <c r="M182" s="10"/>
    </row>
    <row r="183" spans="1:13" ht="21" x14ac:dyDescent="0.35">
      <c r="A183" s="19" t="s">
        <v>23</v>
      </c>
      <c r="B183" s="16" t="s">
        <v>20</v>
      </c>
      <c r="C183" s="15" t="s">
        <v>22</v>
      </c>
      <c r="D183" s="14">
        <v>45365</v>
      </c>
      <c r="E183" s="13">
        <v>590000</v>
      </c>
      <c r="F183" s="12">
        <v>45487</v>
      </c>
      <c r="H183" s="11">
        <f t="shared" si="6"/>
        <v>590000</v>
      </c>
      <c r="I183" s="1" t="s">
        <v>1</v>
      </c>
      <c r="J183" s="98"/>
      <c r="L183" s="10"/>
      <c r="M183" s="10"/>
    </row>
    <row r="184" spans="1:13" ht="21" x14ac:dyDescent="0.35">
      <c r="A184" s="19" t="s">
        <v>21</v>
      </c>
      <c r="B184" s="16" t="s">
        <v>20</v>
      </c>
      <c r="C184" s="15" t="s">
        <v>19</v>
      </c>
      <c r="D184" s="14">
        <v>45357</v>
      </c>
      <c r="E184" s="13">
        <v>161224.78</v>
      </c>
      <c r="F184" s="12">
        <v>45479</v>
      </c>
      <c r="H184" s="11">
        <f t="shared" si="6"/>
        <v>161224.78</v>
      </c>
      <c r="I184" s="1" t="s">
        <v>1</v>
      </c>
      <c r="J184" s="98"/>
      <c r="L184" s="10"/>
      <c r="M184" s="10"/>
    </row>
    <row r="185" spans="1:13" ht="21" x14ac:dyDescent="0.35">
      <c r="A185" s="19" t="s">
        <v>18</v>
      </c>
      <c r="B185" s="16" t="s">
        <v>17</v>
      </c>
      <c r="C185" s="15" t="s">
        <v>16</v>
      </c>
      <c r="D185" s="14">
        <v>45358</v>
      </c>
      <c r="E185" s="13">
        <v>1439600</v>
      </c>
      <c r="F185" s="12">
        <v>45480</v>
      </c>
      <c r="H185" s="11">
        <f t="shared" si="6"/>
        <v>1439600</v>
      </c>
      <c r="I185" s="1" t="s">
        <v>1</v>
      </c>
      <c r="J185" s="98"/>
      <c r="L185" s="10"/>
      <c r="M185" s="10"/>
    </row>
    <row r="186" spans="1:13" ht="31.5" x14ac:dyDescent="0.35">
      <c r="A186" s="19" t="s">
        <v>15</v>
      </c>
      <c r="B186" s="16" t="s">
        <v>14</v>
      </c>
      <c r="C186" s="15" t="s">
        <v>13</v>
      </c>
      <c r="D186" s="14">
        <v>45355</v>
      </c>
      <c r="E186" s="13">
        <v>112117.86</v>
      </c>
      <c r="F186" s="12">
        <v>45480</v>
      </c>
      <c r="H186" s="11">
        <f t="shared" ref="H186:H217" si="7">+E186-G186</f>
        <v>112117.86</v>
      </c>
      <c r="I186" s="1" t="s">
        <v>1</v>
      </c>
      <c r="J186" s="98"/>
      <c r="L186" s="10"/>
      <c r="M186" s="10"/>
    </row>
    <row r="187" spans="1:13" ht="33" x14ac:dyDescent="0.35">
      <c r="A187" s="19" t="s">
        <v>11</v>
      </c>
      <c r="B187" s="16" t="s">
        <v>10</v>
      </c>
      <c r="C187" s="15" t="s">
        <v>12</v>
      </c>
      <c r="D187" s="14">
        <v>45337</v>
      </c>
      <c r="E187" s="13">
        <v>640100</v>
      </c>
      <c r="F187" s="12">
        <v>45458</v>
      </c>
      <c r="H187" s="11">
        <f t="shared" si="7"/>
        <v>640100</v>
      </c>
      <c r="I187" s="1" t="s">
        <v>1</v>
      </c>
      <c r="J187" s="98"/>
      <c r="L187" s="10"/>
      <c r="M187" s="10"/>
    </row>
    <row r="188" spans="1:13" ht="33" x14ac:dyDescent="0.35">
      <c r="A188" s="19" t="s">
        <v>11</v>
      </c>
      <c r="B188" s="16" t="s">
        <v>10</v>
      </c>
      <c r="C188" s="15" t="s">
        <v>9</v>
      </c>
      <c r="D188" s="14">
        <v>45337</v>
      </c>
      <c r="E188" s="13">
        <v>902399.81</v>
      </c>
      <c r="F188" s="12">
        <v>45458</v>
      </c>
      <c r="H188" s="11">
        <f t="shared" si="7"/>
        <v>902399.81</v>
      </c>
      <c r="I188" s="1" t="s">
        <v>1</v>
      </c>
      <c r="J188" s="98"/>
      <c r="L188" s="10"/>
      <c r="M188" s="10"/>
    </row>
    <row r="189" spans="1:13" ht="21" x14ac:dyDescent="0.35">
      <c r="A189" s="19" t="s">
        <v>8</v>
      </c>
      <c r="B189" s="16" t="s">
        <v>7</v>
      </c>
      <c r="C189" s="15" t="s">
        <v>6</v>
      </c>
      <c r="D189" s="14">
        <v>45366</v>
      </c>
      <c r="E189" s="13">
        <v>29500</v>
      </c>
      <c r="F189" s="12">
        <v>45488</v>
      </c>
      <c r="H189" s="11">
        <f t="shared" si="7"/>
        <v>29500</v>
      </c>
      <c r="I189" s="1" t="s">
        <v>1</v>
      </c>
      <c r="J189" s="98"/>
      <c r="L189" s="10"/>
      <c r="M189" s="10"/>
    </row>
    <row r="190" spans="1:13" ht="21" x14ac:dyDescent="0.35">
      <c r="A190" s="19" t="s">
        <v>5</v>
      </c>
      <c r="B190" s="16" t="s">
        <v>4</v>
      </c>
      <c r="C190" s="15" t="s">
        <v>3</v>
      </c>
      <c r="D190" s="14">
        <v>45372</v>
      </c>
      <c r="E190" s="13">
        <v>64900</v>
      </c>
      <c r="F190" s="12" t="s">
        <v>2</v>
      </c>
      <c r="H190" s="11">
        <f t="shared" si="7"/>
        <v>64900</v>
      </c>
      <c r="I190" s="1" t="s">
        <v>1</v>
      </c>
      <c r="J190" s="98"/>
      <c r="L190" s="10"/>
      <c r="M190" s="10"/>
    </row>
    <row r="191" spans="1:13" ht="24" thickBot="1" x14ac:dyDescent="0.4">
      <c r="A191" s="17"/>
      <c r="B191" s="16"/>
      <c r="C191" s="15"/>
      <c r="D191" s="14"/>
      <c r="E191" s="13"/>
      <c r="F191" s="12"/>
      <c r="H191" s="18">
        <f>SUM(H10:H190)</f>
        <v>585669686.54999995</v>
      </c>
      <c r="J191" s="96"/>
      <c r="L191" s="10"/>
      <c r="M191" s="10"/>
    </row>
    <row r="192" spans="1:13" ht="21.75" thickTop="1" x14ac:dyDescent="0.35">
      <c r="A192" s="17"/>
      <c r="B192" s="16"/>
      <c r="C192" s="15"/>
      <c r="D192" s="14"/>
      <c r="E192" s="13"/>
      <c r="F192" s="12"/>
      <c r="H192" s="11"/>
      <c r="J192" s="96"/>
      <c r="L192" s="10"/>
      <c r="M192" s="10"/>
    </row>
    <row r="193" spans="1:13" ht="21" x14ac:dyDescent="0.35">
      <c r="A193" s="17"/>
      <c r="B193" s="16"/>
      <c r="C193" s="15"/>
      <c r="D193" s="14"/>
      <c r="E193" s="13"/>
      <c r="F193" s="12"/>
      <c r="H193" s="11"/>
      <c r="J193" s="96"/>
      <c r="L193" s="10"/>
      <c r="M193" s="10"/>
    </row>
    <row r="194" spans="1:13" ht="21" x14ac:dyDescent="0.35">
      <c r="A194" s="17"/>
      <c r="B194" s="16"/>
      <c r="C194" s="15"/>
      <c r="D194" s="14"/>
      <c r="E194" s="13"/>
      <c r="F194" s="12"/>
      <c r="H194" s="11"/>
      <c r="J194" s="96"/>
      <c r="L194" s="10"/>
      <c r="M194" s="10"/>
    </row>
    <row r="195" spans="1:13" ht="21" x14ac:dyDescent="0.35">
      <c r="A195" s="17"/>
      <c r="B195" s="16"/>
      <c r="C195" s="15"/>
      <c r="D195" s="14"/>
      <c r="E195" s="13"/>
      <c r="F195" s="12"/>
      <c r="H195" s="11"/>
      <c r="J195" s="96"/>
      <c r="L195" s="10"/>
      <c r="M195" s="10"/>
    </row>
    <row r="196" spans="1:13" ht="21" x14ac:dyDescent="0.35">
      <c r="A196" s="17"/>
      <c r="B196" s="16"/>
      <c r="C196" s="15"/>
      <c r="D196" s="14"/>
      <c r="E196" s="13"/>
      <c r="F196" s="12"/>
      <c r="H196" s="11"/>
      <c r="J196" s="96"/>
      <c r="L196" s="10"/>
      <c r="M196" s="10"/>
    </row>
    <row r="197" spans="1:13" ht="21" x14ac:dyDescent="0.35">
      <c r="A197" s="17"/>
      <c r="B197" s="16"/>
      <c r="C197" s="15"/>
      <c r="D197" s="14"/>
      <c r="E197" s="13"/>
      <c r="F197" s="12"/>
      <c r="H197" s="11"/>
      <c r="J197" s="96"/>
      <c r="L197" s="10"/>
      <c r="M197" s="10"/>
    </row>
    <row r="198" spans="1:13" ht="21" x14ac:dyDescent="0.35">
      <c r="A198" s="17"/>
      <c r="B198" s="16"/>
      <c r="C198" s="15"/>
      <c r="D198" s="14"/>
      <c r="E198" s="13"/>
      <c r="F198" s="12"/>
      <c r="H198" s="11"/>
      <c r="J198" s="96"/>
      <c r="L198" s="10"/>
      <c r="M198" s="10"/>
    </row>
    <row r="199" spans="1:13" ht="21" x14ac:dyDescent="0.35">
      <c r="A199" s="17"/>
      <c r="B199" s="16"/>
      <c r="C199" s="15"/>
      <c r="D199" s="14"/>
      <c r="E199" s="13"/>
      <c r="F199" s="12"/>
      <c r="H199" s="11"/>
      <c r="J199" s="96"/>
      <c r="L199" s="10"/>
      <c r="M199" s="10"/>
    </row>
    <row r="200" spans="1:13" ht="21" x14ac:dyDescent="0.35">
      <c r="A200" s="17"/>
      <c r="B200" s="16"/>
      <c r="C200" s="15"/>
      <c r="D200" s="14"/>
      <c r="E200" s="13"/>
      <c r="F200" s="12"/>
      <c r="H200" s="11"/>
      <c r="J200" s="96"/>
      <c r="L200" s="10"/>
      <c r="M200" s="10"/>
    </row>
    <row r="201" spans="1:13" ht="21" x14ac:dyDescent="0.35">
      <c r="A201" s="17"/>
      <c r="B201" s="16"/>
      <c r="C201" s="15"/>
      <c r="D201" s="14"/>
      <c r="E201" s="13"/>
      <c r="F201" s="12"/>
      <c r="H201" s="11"/>
      <c r="J201" s="96"/>
      <c r="L201" s="10"/>
      <c r="M201" s="10"/>
    </row>
    <row r="202" spans="1:13" ht="21" x14ac:dyDescent="0.35">
      <c r="A202" s="17"/>
      <c r="B202" s="16"/>
      <c r="C202" s="15"/>
      <c r="D202" s="14"/>
      <c r="E202" s="13"/>
      <c r="F202" s="12"/>
      <c r="H202" s="11"/>
      <c r="J202" s="96"/>
      <c r="L202" s="10"/>
      <c r="M202" s="10"/>
    </row>
    <row r="203" spans="1:13" ht="21" x14ac:dyDescent="0.35">
      <c r="A203" s="17"/>
      <c r="B203" s="16"/>
      <c r="C203" s="15"/>
      <c r="D203" s="14"/>
      <c r="E203" s="13"/>
      <c r="F203" s="12"/>
      <c r="H203" s="11"/>
      <c r="J203" s="96"/>
      <c r="L203" s="10"/>
      <c r="M203" s="10"/>
    </row>
    <row r="204" spans="1:13" ht="21" x14ac:dyDescent="0.35">
      <c r="A204" s="17"/>
      <c r="B204" s="16"/>
      <c r="C204" s="15"/>
      <c r="D204" s="14"/>
      <c r="E204" s="13"/>
      <c r="F204" s="12"/>
      <c r="H204" s="11"/>
      <c r="J204" s="96"/>
      <c r="L204" s="10"/>
      <c r="M204" s="10"/>
    </row>
    <row r="205" spans="1:13" ht="21" x14ac:dyDescent="0.35">
      <c r="A205" s="17"/>
      <c r="B205" s="16"/>
      <c r="C205" s="15"/>
      <c r="D205" s="14"/>
      <c r="E205" s="13"/>
      <c r="F205" s="12"/>
      <c r="H205" s="11"/>
      <c r="J205" s="96"/>
      <c r="L205" s="10"/>
      <c r="M205" s="10"/>
    </row>
    <row r="206" spans="1:13" ht="21" x14ac:dyDescent="0.35">
      <c r="A206" s="17"/>
      <c r="B206" s="16"/>
      <c r="C206" s="15"/>
      <c r="D206" s="14"/>
      <c r="E206" s="13"/>
      <c r="F206" s="12"/>
      <c r="H206" s="11"/>
      <c r="J206" s="96"/>
      <c r="L206" s="10"/>
      <c r="M206" s="10"/>
    </row>
    <row r="207" spans="1:13" ht="21" x14ac:dyDescent="0.35">
      <c r="A207" s="17"/>
      <c r="B207" s="16"/>
      <c r="C207" s="15"/>
      <c r="D207" s="14"/>
      <c r="E207" s="13"/>
      <c r="F207" s="12"/>
      <c r="H207" s="11"/>
      <c r="J207" s="96"/>
      <c r="L207" s="10"/>
      <c r="M207" s="10"/>
    </row>
    <row r="208" spans="1:13" ht="21" x14ac:dyDescent="0.35">
      <c r="A208" s="17"/>
      <c r="B208" s="16"/>
      <c r="C208" s="15"/>
      <c r="D208" s="14"/>
      <c r="E208" s="13"/>
      <c r="F208" s="12"/>
      <c r="H208" s="11"/>
      <c r="J208" s="96"/>
      <c r="L208" s="10"/>
      <c r="M208" s="10"/>
    </row>
    <row r="209" spans="1:13" ht="21" x14ac:dyDescent="0.35">
      <c r="A209" s="17"/>
      <c r="B209" s="16"/>
      <c r="C209" s="15"/>
      <c r="D209" s="14"/>
      <c r="E209" s="13"/>
      <c r="F209" s="12"/>
      <c r="H209" s="11"/>
      <c r="J209" s="96"/>
      <c r="L209" s="10"/>
      <c r="M209" s="10"/>
    </row>
    <row r="210" spans="1:13" ht="21" x14ac:dyDescent="0.35">
      <c r="A210" s="17"/>
      <c r="B210" s="16"/>
      <c r="C210" s="15"/>
      <c r="D210" s="14"/>
      <c r="E210" s="13"/>
      <c r="F210" s="12"/>
      <c r="H210" s="11"/>
      <c r="J210" s="96"/>
      <c r="L210" s="10"/>
      <c r="M210" s="10"/>
    </row>
    <row r="211" spans="1:13" ht="21" x14ac:dyDescent="0.35">
      <c r="A211" s="17"/>
      <c r="B211" s="16"/>
      <c r="C211" s="15"/>
      <c r="D211" s="14"/>
      <c r="E211" s="13"/>
      <c r="F211" s="12"/>
      <c r="H211" s="11"/>
      <c r="J211" s="96"/>
      <c r="L211" s="10"/>
      <c r="M211" s="10"/>
    </row>
    <row r="212" spans="1:13" ht="21" x14ac:dyDescent="0.35">
      <c r="A212" s="17"/>
      <c r="B212" s="16"/>
      <c r="C212" s="15"/>
      <c r="D212" s="14"/>
      <c r="E212" s="13"/>
      <c r="F212" s="12"/>
      <c r="H212" s="11"/>
      <c r="J212" s="96"/>
      <c r="L212" s="10"/>
      <c r="M212" s="10"/>
    </row>
    <row r="213" spans="1:13" ht="21" x14ac:dyDescent="0.35">
      <c r="A213" s="17"/>
      <c r="B213" s="16"/>
      <c r="C213" s="15"/>
      <c r="D213" s="14"/>
      <c r="E213" s="13"/>
      <c r="F213" s="12"/>
      <c r="H213" s="11"/>
      <c r="J213" s="96"/>
      <c r="L213" s="10"/>
      <c r="M213" s="10"/>
    </row>
    <row r="214" spans="1:13" ht="21" x14ac:dyDescent="0.35">
      <c r="A214" s="17"/>
      <c r="B214" s="16"/>
      <c r="C214" s="15"/>
      <c r="D214" s="14"/>
      <c r="E214" s="13"/>
      <c r="F214" s="12"/>
      <c r="H214" s="11"/>
      <c r="J214" s="96"/>
      <c r="L214" s="10"/>
      <c r="M214" s="10"/>
    </row>
    <row r="215" spans="1:13" ht="21" x14ac:dyDescent="0.35">
      <c r="A215" s="17"/>
      <c r="B215" s="16"/>
      <c r="C215" s="15"/>
      <c r="D215" s="14"/>
      <c r="E215" s="13"/>
      <c r="F215" s="12"/>
      <c r="H215" s="11"/>
      <c r="J215" s="96"/>
      <c r="L215" s="10"/>
      <c r="M215" s="10"/>
    </row>
    <row r="216" spans="1:13" ht="21" x14ac:dyDescent="0.35">
      <c r="A216" s="17"/>
      <c r="B216" s="16"/>
      <c r="C216" s="15"/>
      <c r="D216" s="14"/>
      <c r="E216" s="13"/>
      <c r="F216" s="12"/>
      <c r="H216" s="11"/>
      <c r="J216" s="96"/>
      <c r="L216" s="10"/>
      <c r="M216" s="10"/>
    </row>
    <row r="217" spans="1:13" ht="21" x14ac:dyDescent="0.35">
      <c r="A217" s="17"/>
      <c r="B217" s="16"/>
      <c r="C217" s="15"/>
      <c r="D217" s="14"/>
      <c r="E217" s="13"/>
      <c r="F217" s="12"/>
      <c r="H217" s="11"/>
      <c r="J217" s="96"/>
      <c r="L217" s="10"/>
      <c r="M217" s="10"/>
    </row>
    <row r="218" spans="1:13" ht="21" x14ac:dyDescent="0.35">
      <c r="A218" s="17"/>
      <c r="B218" s="16"/>
      <c r="C218" s="15"/>
      <c r="D218" s="14"/>
      <c r="E218" s="13"/>
      <c r="F218" s="12"/>
      <c r="H218" s="11"/>
      <c r="J218" s="96"/>
      <c r="L218" s="10"/>
      <c r="M218" s="10"/>
    </row>
    <row r="219" spans="1:13" ht="21" x14ac:dyDescent="0.35">
      <c r="A219" s="17"/>
      <c r="B219" s="16"/>
      <c r="C219" s="15"/>
      <c r="D219" s="14"/>
      <c r="E219" s="13"/>
      <c r="F219" s="12"/>
      <c r="H219" s="11"/>
      <c r="J219" s="96"/>
      <c r="L219" s="10"/>
      <c r="M219" s="10"/>
    </row>
    <row r="220" spans="1:13" ht="21" x14ac:dyDescent="0.35">
      <c r="A220" s="17"/>
      <c r="B220" s="16"/>
      <c r="C220" s="15"/>
      <c r="D220" s="14"/>
      <c r="E220" s="13"/>
      <c r="F220" s="12"/>
      <c r="H220" s="11"/>
      <c r="J220" s="96"/>
      <c r="L220" s="10"/>
      <c r="M220" s="10"/>
    </row>
    <row r="221" spans="1:13" ht="21" x14ac:dyDescent="0.35">
      <c r="A221" s="17"/>
      <c r="B221" s="16"/>
      <c r="C221" s="15"/>
      <c r="D221" s="14"/>
      <c r="E221" s="13"/>
      <c r="F221" s="12"/>
      <c r="H221" s="11"/>
      <c r="J221" s="96"/>
      <c r="L221" s="10"/>
      <c r="M221" s="10"/>
    </row>
    <row r="222" spans="1:13" ht="21" x14ac:dyDescent="0.35">
      <c r="A222" s="17"/>
      <c r="B222" s="16"/>
      <c r="C222" s="15"/>
      <c r="D222" s="14"/>
      <c r="E222" s="13"/>
      <c r="F222" s="12"/>
      <c r="H222" s="11"/>
      <c r="J222" s="96"/>
      <c r="L222" s="10"/>
      <c r="M222" s="10"/>
    </row>
    <row r="223" spans="1:13" ht="21" x14ac:dyDescent="0.35">
      <c r="A223" s="17"/>
      <c r="B223" s="16"/>
      <c r="C223" s="15"/>
      <c r="D223" s="14"/>
      <c r="E223" s="13"/>
      <c r="F223" s="12"/>
      <c r="H223" s="11"/>
      <c r="J223" s="96"/>
      <c r="L223" s="10"/>
      <c r="M223" s="10"/>
    </row>
    <row r="224" spans="1:13" ht="21" x14ac:dyDescent="0.35">
      <c r="A224" s="17"/>
      <c r="B224" s="16"/>
      <c r="C224" s="15"/>
      <c r="D224" s="14"/>
      <c r="E224" s="13"/>
      <c r="F224" s="12"/>
      <c r="H224" s="11"/>
      <c r="J224" s="96"/>
      <c r="L224" s="10"/>
      <c r="M224" s="10"/>
    </row>
    <row r="225" spans="1:13" ht="21" x14ac:dyDescent="0.35">
      <c r="A225" s="17"/>
      <c r="B225" s="16"/>
      <c r="C225" s="15"/>
      <c r="D225" s="14"/>
      <c r="E225" s="13"/>
      <c r="F225" s="12"/>
      <c r="H225" s="11"/>
      <c r="J225" s="96"/>
      <c r="L225" s="10"/>
      <c r="M225" s="10"/>
    </row>
    <row r="226" spans="1:13" ht="21" x14ac:dyDescent="0.35">
      <c r="A226" s="17"/>
      <c r="B226" s="16"/>
      <c r="C226" s="15"/>
      <c r="D226" s="14"/>
      <c r="E226" s="13"/>
      <c r="F226" s="12"/>
      <c r="H226" s="11"/>
      <c r="J226" s="96"/>
      <c r="L226" s="10"/>
      <c r="M226" s="10"/>
    </row>
    <row r="227" spans="1:13" ht="21" x14ac:dyDescent="0.35">
      <c r="A227" s="17"/>
      <c r="B227" s="16"/>
      <c r="C227" s="15"/>
      <c r="D227" s="14"/>
      <c r="E227" s="13"/>
      <c r="F227" s="12"/>
      <c r="H227" s="11"/>
      <c r="J227" s="96"/>
      <c r="L227" s="10"/>
      <c r="M227" s="10"/>
    </row>
    <row r="228" spans="1:13" ht="21" x14ac:dyDescent="0.35">
      <c r="A228" s="17"/>
      <c r="B228" s="16"/>
      <c r="C228" s="15"/>
      <c r="D228" s="14"/>
      <c r="E228" s="13"/>
      <c r="F228" s="12"/>
      <c r="H228" s="11"/>
      <c r="J228" s="96"/>
      <c r="L228" s="10"/>
      <c r="M228" s="10"/>
    </row>
    <row r="229" spans="1:13" ht="21" x14ac:dyDescent="0.35">
      <c r="A229" s="17"/>
      <c r="B229" s="16"/>
      <c r="C229" s="15"/>
      <c r="D229" s="14"/>
      <c r="E229" s="13"/>
      <c r="F229" s="12"/>
      <c r="H229" s="11"/>
      <c r="J229" s="96"/>
      <c r="L229" s="10"/>
      <c r="M229" s="10"/>
    </row>
    <row r="230" spans="1:13" ht="21" x14ac:dyDescent="0.35">
      <c r="A230" s="17"/>
      <c r="B230" s="16"/>
      <c r="C230" s="15"/>
      <c r="D230" s="14"/>
      <c r="E230" s="13"/>
      <c r="F230" s="12"/>
      <c r="H230" s="11"/>
      <c r="J230" s="96"/>
      <c r="L230" s="10"/>
      <c r="M230" s="10"/>
    </row>
    <row r="231" spans="1:13" ht="21" x14ac:dyDescent="0.35">
      <c r="A231" s="17"/>
      <c r="B231" s="16"/>
      <c r="C231" s="15"/>
      <c r="D231" s="14"/>
      <c r="E231" s="13"/>
      <c r="F231" s="12"/>
      <c r="H231" s="11"/>
      <c r="J231" s="96"/>
      <c r="L231" s="10"/>
      <c r="M231" s="10"/>
    </row>
    <row r="232" spans="1:13" ht="21" x14ac:dyDescent="0.35">
      <c r="A232" s="17"/>
      <c r="B232" s="16"/>
      <c r="C232" s="15"/>
      <c r="D232" s="14"/>
      <c r="E232" s="13"/>
      <c r="F232" s="12"/>
      <c r="H232" s="11"/>
      <c r="J232" s="96"/>
      <c r="L232" s="10"/>
      <c r="M232" s="10"/>
    </row>
    <row r="233" spans="1:13" ht="21" x14ac:dyDescent="0.35">
      <c r="A233" s="17"/>
      <c r="B233" s="16"/>
      <c r="C233" s="15"/>
      <c r="D233" s="14"/>
      <c r="E233" s="13"/>
      <c r="F233" s="12"/>
      <c r="H233" s="11"/>
      <c r="J233" s="96"/>
      <c r="L233" s="10"/>
      <c r="M233" s="10"/>
    </row>
    <row r="234" spans="1:13" ht="21" x14ac:dyDescent="0.35">
      <c r="A234" s="17"/>
      <c r="B234" s="16"/>
      <c r="C234" s="15"/>
      <c r="D234" s="14"/>
      <c r="E234" s="13"/>
      <c r="F234" s="12"/>
      <c r="H234" s="11"/>
      <c r="J234" s="96"/>
      <c r="L234" s="10"/>
      <c r="M234" s="10"/>
    </row>
    <row r="235" spans="1:13" ht="21" x14ac:dyDescent="0.35">
      <c r="A235" s="17"/>
      <c r="B235" s="16"/>
      <c r="C235" s="15"/>
      <c r="D235" s="14"/>
      <c r="E235" s="13"/>
      <c r="F235" s="12"/>
      <c r="H235" s="11"/>
      <c r="J235" s="96"/>
      <c r="L235" s="10"/>
      <c r="M235" s="10"/>
    </row>
    <row r="236" spans="1:13" ht="21" x14ac:dyDescent="0.35">
      <c r="A236" s="17"/>
      <c r="B236" s="16"/>
      <c r="C236" s="15"/>
      <c r="D236" s="14"/>
      <c r="E236" s="13"/>
      <c r="F236" s="12"/>
      <c r="H236" s="11"/>
      <c r="J236" s="96"/>
      <c r="L236" s="10"/>
      <c r="M236" s="10"/>
    </row>
    <row r="237" spans="1:13" ht="21" x14ac:dyDescent="0.35">
      <c r="A237" s="17"/>
      <c r="B237" s="16"/>
      <c r="C237" s="15"/>
      <c r="D237" s="14"/>
      <c r="E237" s="13"/>
      <c r="F237" s="12"/>
      <c r="H237" s="11"/>
      <c r="J237" s="96"/>
      <c r="L237" s="10"/>
      <c r="M237" s="10"/>
    </row>
    <row r="238" spans="1:13" ht="21" x14ac:dyDescent="0.35">
      <c r="A238" s="17"/>
      <c r="B238" s="16"/>
      <c r="C238" s="15"/>
      <c r="D238" s="14"/>
      <c r="E238" s="13"/>
      <c r="F238" s="12"/>
      <c r="H238" s="11"/>
      <c r="J238" s="96"/>
      <c r="L238" s="10"/>
      <c r="M238" s="10"/>
    </row>
    <row r="239" spans="1:13" ht="21" x14ac:dyDescent="0.35">
      <c r="A239" s="17"/>
      <c r="B239" s="16"/>
      <c r="C239" s="15"/>
      <c r="D239" s="14"/>
      <c r="E239" s="13"/>
      <c r="F239" s="12"/>
      <c r="H239" s="11"/>
      <c r="J239" s="96"/>
      <c r="L239" s="10"/>
      <c r="M239" s="10"/>
    </row>
    <row r="240" spans="1:13" ht="21" x14ac:dyDescent="0.35">
      <c r="A240" s="17"/>
      <c r="B240" s="16"/>
      <c r="C240" s="15"/>
      <c r="D240" s="14"/>
      <c r="E240" s="13"/>
      <c r="F240" s="12"/>
      <c r="H240" s="11"/>
      <c r="J240" s="96"/>
      <c r="L240" s="10"/>
      <c r="M240" s="10"/>
    </row>
    <row r="241" spans="1:13" ht="21" x14ac:dyDescent="0.35">
      <c r="A241" s="17"/>
      <c r="B241" s="16"/>
      <c r="C241" s="15"/>
      <c r="D241" s="14"/>
      <c r="E241" s="13"/>
      <c r="F241" s="12"/>
      <c r="H241" s="11"/>
      <c r="J241" s="96"/>
      <c r="L241" s="10"/>
      <c r="M241" s="10"/>
    </row>
    <row r="242" spans="1:13" ht="21" x14ac:dyDescent="0.35">
      <c r="A242" s="17"/>
      <c r="B242" s="16"/>
      <c r="C242" s="15"/>
      <c r="D242" s="14"/>
      <c r="E242" s="13"/>
      <c r="F242" s="12"/>
      <c r="H242" s="11"/>
      <c r="J242" s="96"/>
      <c r="L242" s="10"/>
      <c r="M242" s="10"/>
    </row>
    <row r="243" spans="1:13" ht="21" x14ac:dyDescent="0.35">
      <c r="A243" s="17"/>
      <c r="B243" s="16"/>
      <c r="C243" s="15"/>
      <c r="D243" s="14"/>
      <c r="E243" s="13"/>
      <c r="F243" s="12"/>
      <c r="H243" s="11"/>
      <c r="J243" s="96"/>
      <c r="L243" s="10"/>
      <c r="M243" s="10"/>
    </row>
    <row r="244" spans="1:13" ht="21" x14ac:dyDescent="0.35">
      <c r="A244" s="17"/>
      <c r="B244" s="16"/>
      <c r="C244" s="15"/>
      <c r="D244" s="14"/>
      <c r="E244" s="13"/>
      <c r="F244" s="12"/>
      <c r="H244" s="11"/>
      <c r="J244" s="96"/>
      <c r="L244" s="10"/>
      <c r="M244" s="10"/>
    </row>
    <row r="245" spans="1:13" ht="21" x14ac:dyDescent="0.35">
      <c r="A245" s="17"/>
      <c r="B245" s="16"/>
      <c r="C245" s="15"/>
      <c r="D245" s="14"/>
      <c r="E245" s="13"/>
      <c r="F245" s="12"/>
      <c r="H245" s="11"/>
      <c r="J245" s="96"/>
      <c r="L245" s="10"/>
      <c r="M245" s="10"/>
    </row>
    <row r="246" spans="1:13" ht="21" x14ac:dyDescent="0.35">
      <c r="A246" s="17"/>
      <c r="B246" s="16"/>
      <c r="C246" s="15"/>
      <c r="D246" s="14"/>
      <c r="E246" s="13"/>
      <c r="F246" s="12"/>
      <c r="H246" s="11"/>
      <c r="J246" s="96"/>
      <c r="L246" s="10"/>
      <c r="M246" s="10"/>
    </row>
    <row r="247" spans="1:13" ht="21" x14ac:dyDescent="0.35">
      <c r="A247" s="17"/>
      <c r="B247" s="16"/>
      <c r="C247" s="15"/>
      <c r="D247" s="14"/>
      <c r="E247" s="13"/>
      <c r="F247" s="12"/>
      <c r="H247" s="11"/>
      <c r="J247" s="96"/>
      <c r="L247" s="10"/>
      <c r="M247" s="10"/>
    </row>
    <row r="248" spans="1:13" ht="21" x14ac:dyDescent="0.35">
      <c r="A248" s="17"/>
      <c r="B248" s="16"/>
      <c r="C248" s="15"/>
      <c r="D248" s="14"/>
      <c r="E248" s="13"/>
      <c r="F248" s="12"/>
      <c r="H248" s="11"/>
      <c r="J248" s="96"/>
      <c r="L248" s="10"/>
      <c r="M248" s="10"/>
    </row>
    <row r="249" spans="1:13" ht="21" x14ac:dyDescent="0.35">
      <c r="A249" s="17"/>
      <c r="B249" s="16"/>
      <c r="C249" s="15"/>
      <c r="D249" s="14"/>
      <c r="E249" s="13"/>
      <c r="F249" s="12"/>
      <c r="H249" s="11"/>
      <c r="J249" s="96"/>
      <c r="L249" s="10"/>
      <c r="M249" s="10"/>
    </row>
    <row r="250" spans="1:13" ht="21" x14ac:dyDescent="0.35">
      <c r="A250" s="17"/>
      <c r="B250" s="16"/>
      <c r="C250" s="15"/>
      <c r="D250" s="14"/>
      <c r="E250" s="13"/>
      <c r="F250" s="12"/>
      <c r="H250" s="11"/>
      <c r="J250" s="96"/>
      <c r="L250" s="10"/>
      <c r="M250" s="10"/>
    </row>
    <row r="251" spans="1:13" ht="21" x14ac:dyDescent="0.35">
      <c r="A251" s="17"/>
      <c r="B251" s="16"/>
      <c r="C251" s="15"/>
      <c r="D251" s="14"/>
      <c r="E251" s="13"/>
      <c r="F251" s="12"/>
      <c r="H251" s="11"/>
      <c r="J251" s="96"/>
      <c r="L251" s="10"/>
      <c r="M251" s="10"/>
    </row>
    <row r="252" spans="1:13" ht="21" x14ac:dyDescent="0.35">
      <c r="A252" s="17"/>
      <c r="B252" s="16"/>
      <c r="C252" s="15"/>
      <c r="D252" s="14"/>
      <c r="E252" s="13"/>
      <c r="F252" s="12"/>
      <c r="H252" s="11"/>
      <c r="J252" s="96"/>
      <c r="L252" s="10"/>
      <c r="M252" s="10"/>
    </row>
    <row r="253" spans="1:13" ht="21" x14ac:dyDescent="0.35">
      <c r="A253" s="17"/>
      <c r="B253" s="16"/>
      <c r="C253" s="15"/>
      <c r="D253" s="14"/>
      <c r="E253" s="13"/>
      <c r="F253" s="12"/>
      <c r="H253" s="11"/>
      <c r="J253" s="96"/>
      <c r="L253" s="10"/>
      <c r="M253" s="10"/>
    </row>
    <row r="254" spans="1:13" ht="21" x14ac:dyDescent="0.35">
      <c r="A254" s="17"/>
      <c r="B254" s="16"/>
      <c r="C254" s="15"/>
      <c r="D254" s="14"/>
      <c r="E254" s="13"/>
      <c r="F254" s="12"/>
      <c r="H254" s="11"/>
      <c r="J254" s="96"/>
      <c r="L254" s="10"/>
      <c r="M254" s="10"/>
    </row>
    <row r="255" spans="1:13" ht="21" x14ac:dyDescent="0.35">
      <c r="A255" s="17"/>
      <c r="B255" s="16"/>
      <c r="C255" s="15"/>
      <c r="D255" s="14"/>
      <c r="E255" s="13"/>
      <c r="F255" s="12"/>
      <c r="H255" s="11"/>
      <c r="J255" s="96"/>
      <c r="L255" s="10"/>
      <c r="M255" s="10"/>
    </row>
    <row r="256" spans="1:13" ht="21" x14ac:dyDescent="0.35">
      <c r="A256" s="17"/>
      <c r="B256" s="16"/>
      <c r="C256" s="15"/>
      <c r="D256" s="14"/>
      <c r="E256" s="13"/>
      <c r="F256" s="12"/>
      <c r="H256" s="11"/>
      <c r="J256" s="96"/>
      <c r="L256" s="10"/>
      <c r="M256" s="10"/>
    </row>
    <row r="257" spans="1:13" ht="21" x14ac:dyDescent="0.35">
      <c r="A257" s="17"/>
      <c r="B257" s="16"/>
      <c r="C257" s="15"/>
      <c r="D257" s="14"/>
      <c r="E257" s="13"/>
      <c r="F257" s="12"/>
      <c r="H257" s="11"/>
      <c r="J257" s="96"/>
      <c r="L257" s="10"/>
      <c r="M257" s="10"/>
    </row>
    <row r="258" spans="1:13" ht="21" x14ac:dyDescent="0.35">
      <c r="A258" s="17"/>
      <c r="B258" s="16"/>
      <c r="C258" s="15"/>
      <c r="D258" s="14"/>
      <c r="E258" s="13"/>
      <c r="F258" s="12"/>
      <c r="H258" s="11"/>
      <c r="J258" s="96"/>
      <c r="L258" s="10"/>
      <c r="M258" s="10"/>
    </row>
    <row r="259" spans="1:13" ht="21" x14ac:dyDescent="0.35">
      <c r="A259" s="17"/>
      <c r="B259" s="16"/>
      <c r="C259" s="15"/>
      <c r="D259" s="14"/>
      <c r="E259" s="13"/>
      <c r="F259" s="12"/>
      <c r="H259" s="11"/>
      <c r="J259" s="96"/>
      <c r="L259" s="10"/>
      <c r="M259" s="10"/>
    </row>
    <row r="260" spans="1:13" ht="21" x14ac:dyDescent="0.35">
      <c r="A260" s="17"/>
      <c r="B260" s="16"/>
      <c r="C260" s="15"/>
      <c r="D260" s="14"/>
      <c r="E260" s="13"/>
      <c r="F260" s="12"/>
      <c r="H260" s="11"/>
      <c r="J260" s="96"/>
      <c r="L260" s="10"/>
      <c r="M260" s="10"/>
    </row>
    <row r="261" spans="1:13" ht="21" x14ac:dyDescent="0.35">
      <c r="A261" s="17"/>
      <c r="B261" s="16"/>
      <c r="C261" s="15"/>
      <c r="D261" s="14"/>
      <c r="E261" s="13"/>
      <c r="F261" s="12"/>
      <c r="H261" s="11"/>
      <c r="J261" s="96"/>
      <c r="L261" s="10"/>
      <c r="M261" s="10"/>
    </row>
    <row r="262" spans="1:13" ht="21" x14ac:dyDescent="0.35">
      <c r="A262" s="17"/>
      <c r="B262" s="16"/>
      <c r="C262" s="15"/>
      <c r="D262" s="14"/>
      <c r="E262" s="13"/>
      <c r="F262" s="12"/>
      <c r="H262" s="11"/>
      <c r="J262" s="96"/>
      <c r="L262" s="10"/>
      <c r="M262" s="10"/>
    </row>
    <row r="263" spans="1:13" ht="21" x14ac:dyDescent="0.35">
      <c r="A263" s="17"/>
      <c r="B263" s="16"/>
      <c r="C263" s="15"/>
      <c r="D263" s="14"/>
      <c r="E263" s="13"/>
      <c r="F263" s="12"/>
      <c r="H263" s="11"/>
      <c r="J263" s="96"/>
      <c r="L263" s="10"/>
      <c r="M263" s="10"/>
    </row>
    <row r="264" spans="1:13" ht="21" x14ac:dyDescent="0.35">
      <c r="A264" s="17"/>
      <c r="B264" s="16"/>
      <c r="C264" s="15"/>
      <c r="D264" s="14"/>
      <c r="E264" s="13"/>
      <c r="F264" s="12"/>
      <c r="H264" s="11"/>
      <c r="J264" s="96"/>
      <c r="L264" s="10"/>
      <c r="M264" s="10"/>
    </row>
    <row r="265" spans="1:13" ht="21" x14ac:dyDescent="0.35">
      <c r="A265" s="17"/>
      <c r="B265" s="16"/>
      <c r="C265" s="15"/>
      <c r="D265" s="14"/>
      <c r="E265" s="13"/>
      <c r="F265" s="12"/>
      <c r="H265" s="11"/>
      <c r="J265" s="96"/>
      <c r="L265" s="10"/>
      <c r="M265" s="10"/>
    </row>
    <row r="266" spans="1:13" ht="21" x14ac:dyDescent="0.35">
      <c r="A266" s="17"/>
      <c r="B266" s="16"/>
      <c r="C266" s="15"/>
      <c r="D266" s="14"/>
      <c r="E266" s="13"/>
      <c r="F266" s="12"/>
      <c r="H266" s="11"/>
      <c r="J266" s="96"/>
      <c r="L266" s="10"/>
      <c r="M266" s="10"/>
    </row>
    <row r="267" spans="1:13" ht="21" x14ac:dyDescent="0.35">
      <c r="A267" s="17"/>
      <c r="B267" s="16"/>
      <c r="C267" s="15"/>
      <c r="D267" s="14"/>
      <c r="E267" s="13"/>
      <c r="F267" s="12"/>
      <c r="H267" s="11"/>
      <c r="J267" s="96"/>
      <c r="L267" s="10"/>
      <c r="M267" s="10"/>
    </row>
    <row r="268" spans="1:13" ht="21" x14ac:dyDescent="0.35">
      <c r="A268" s="17"/>
      <c r="B268" s="16"/>
      <c r="C268" s="15"/>
      <c r="D268" s="14"/>
      <c r="E268" s="13"/>
      <c r="F268" s="12"/>
      <c r="H268" s="11"/>
      <c r="J268" s="96"/>
      <c r="L268" s="10"/>
      <c r="M268" s="10"/>
    </row>
    <row r="269" spans="1:13" ht="21" x14ac:dyDescent="0.35">
      <c r="A269" s="17"/>
      <c r="B269" s="16"/>
      <c r="C269" s="15"/>
      <c r="D269" s="14"/>
      <c r="E269" s="13"/>
      <c r="F269" s="12"/>
      <c r="H269" s="11"/>
      <c r="J269" s="96"/>
      <c r="L269" s="10"/>
      <c r="M269" s="10"/>
    </row>
    <row r="270" spans="1:13" ht="21" x14ac:dyDescent="0.35">
      <c r="A270" s="17"/>
      <c r="B270" s="16"/>
      <c r="C270" s="15"/>
      <c r="D270" s="14"/>
      <c r="E270" s="13"/>
      <c r="F270" s="12"/>
      <c r="H270" s="11"/>
      <c r="J270" s="96"/>
      <c r="L270" s="10"/>
      <c r="M270" s="10"/>
    </row>
    <row r="271" spans="1:13" ht="21" x14ac:dyDescent="0.35">
      <c r="A271" s="17"/>
      <c r="B271" s="16"/>
      <c r="C271" s="15"/>
      <c r="D271" s="14"/>
      <c r="E271" s="13"/>
      <c r="F271" s="12"/>
      <c r="H271" s="11"/>
      <c r="J271" s="96"/>
      <c r="L271" s="10"/>
      <c r="M271" s="10"/>
    </row>
    <row r="272" spans="1:13" ht="21" x14ac:dyDescent="0.35">
      <c r="A272" s="17"/>
      <c r="B272" s="16"/>
      <c r="C272" s="15"/>
      <c r="D272" s="14"/>
      <c r="E272" s="13"/>
      <c r="F272" s="12"/>
      <c r="H272" s="11"/>
      <c r="J272" s="96"/>
      <c r="L272" s="10"/>
      <c r="M272" s="10"/>
    </row>
    <row r="273" spans="1:13" ht="21" x14ac:dyDescent="0.35">
      <c r="A273" s="17"/>
      <c r="B273" s="16"/>
      <c r="C273" s="15"/>
      <c r="D273" s="14"/>
      <c r="E273" s="13"/>
      <c r="F273" s="12"/>
      <c r="H273" s="11"/>
      <c r="J273" s="96"/>
      <c r="L273" s="10"/>
      <c r="M273" s="10"/>
    </row>
    <row r="274" spans="1:13" ht="21" x14ac:dyDescent="0.35">
      <c r="A274" s="17"/>
      <c r="B274" s="16"/>
      <c r="C274" s="15"/>
      <c r="D274" s="14"/>
      <c r="E274" s="13"/>
      <c r="F274" s="12"/>
      <c r="H274" s="11"/>
      <c r="J274" s="96"/>
      <c r="L274" s="10"/>
      <c r="M274" s="10"/>
    </row>
    <row r="275" spans="1:13" ht="21" x14ac:dyDescent="0.35">
      <c r="A275" s="17"/>
      <c r="B275" s="16"/>
      <c r="C275" s="15"/>
      <c r="D275" s="14"/>
      <c r="E275" s="13"/>
      <c r="F275" s="12"/>
      <c r="H275" s="11"/>
      <c r="J275" s="96"/>
      <c r="L275" s="10"/>
      <c r="M275" s="10"/>
    </row>
    <row r="276" spans="1:13" ht="21" x14ac:dyDescent="0.35">
      <c r="A276" s="17"/>
      <c r="B276" s="16"/>
      <c r="C276" s="15"/>
      <c r="D276" s="14"/>
      <c r="E276" s="13"/>
      <c r="F276" s="12"/>
      <c r="H276" s="11"/>
      <c r="J276" s="96"/>
      <c r="L276" s="10"/>
      <c r="M276" s="10"/>
    </row>
    <row r="277" spans="1:13" ht="21" x14ac:dyDescent="0.35">
      <c r="A277" s="17"/>
      <c r="B277" s="16"/>
      <c r="C277" s="15"/>
      <c r="D277" s="14"/>
      <c r="E277" s="13"/>
      <c r="F277" s="12"/>
      <c r="H277" s="11"/>
      <c r="J277" s="96"/>
      <c r="L277" s="10"/>
      <c r="M277" s="10"/>
    </row>
    <row r="278" spans="1:13" ht="21" x14ac:dyDescent="0.35">
      <c r="A278" s="17"/>
      <c r="B278" s="16"/>
      <c r="C278" s="15"/>
      <c r="D278" s="14"/>
      <c r="E278" s="13"/>
      <c r="F278" s="12"/>
      <c r="H278" s="11"/>
      <c r="J278" s="96"/>
      <c r="L278" s="10"/>
      <c r="M278" s="10"/>
    </row>
    <row r="279" spans="1:13" ht="21" x14ac:dyDescent="0.35">
      <c r="A279" s="17"/>
      <c r="B279" s="16"/>
      <c r="C279" s="15"/>
      <c r="D279" s="14"/>
      <c r="E279" s="13"/>
      <c r="F279" s="12"/>
      <c r="H279" s="11"/>
      <c r="J279" s="96"/>
      <c r="L279" s="10"/>
      <c r="M279" s="10"/>
    </row>
    <row r="280" spans="1:13" ht="21" x14ac:dyDescent="0.35">
      <c r="A280" s="17"/>
      <c r="B280" s="16"/>
      <c r="C280" s="15"/>
      <c r="D280" s="14"/>
      <c r="E280" s="13"/>
      <c r="F280" s="12"/>
      <c r="H280" s="11"/>
      <c r="J280" s="96"/>
      <c r="L280" s="10"/>
      <c r="M280" s="10"/>
    </row>
    <row r="281" spans="1:13" ht="21" x14ac:dyDescent="0.35">
      <c r="A281" s="17"/>
      <c r="B281" s="16"/>
      <c r="C281" s="15"/>
      <c r="D281" s="14"/>
      <c r="E281" s="13"/>
      <c r="F281" s="12"/>
      <c r="H281" s="11"/>
      <c r="J281" s="96"/>
      <c r="L281" s="10"/>
      <c r="M281" s="10"/>
    </row>
    <row r="282" spans="1:13" ht="21" x14ac:dyDescent="0.35">
      <c r="A282" s="17"/>
      <c r="B282" s="16"/>
      <c r="C282" s="15"/>
      <c r="D282" s="14"/>
      <c r="E282" s="13"/>
      <c r="F282" s="12"/>
      <c r="H282" s="11"/>
      <c r="J282" s="96"/>
      <c r="L282" s="10"/>
      <c r="M282" s="10"/>
    </row>
    <row r="283" spans="1:13" ht="21" x14ac:dyDescent="0.35">
      <c r="A283" s="17"/>
      <c r="B283" s="16"/>
      <c r="C283" s="15"/>
      <c r="D283" s="14"/>
      <c r="E283" s="13"/>
      <c r="F283" s="12"/>
      <c r="H283" s="11"/>
      <c r="J283" s="96"/>
      <c r="L283" s="10"/>
      <c r="M283" s="10"/>
    </row>
    <row r="284" spans="1:13" ht="21" x14ac:dyDescent="0.35">
      <c r="A284" s="17"/>
      <c r="B284" s="16"/>
      <c r="C284" s="15"/>
      <c r="D284" s="14"/>
      <c r="E284" s="13"/>
      <c r="F284" s="12"/>
      <c r="H284" s="11"/>
      <c r="J284" s="96"/>
      <c r="L284" s="10"/>
      <c r="M284" s="10"/>
    </row>
    <row r="285" spans="1:13" ht="21" x14ac:dyDescent="0.35">
      <c r="A285" s="17"/>
      <c r="B285" s="16"/>
      <c r="C285" s="15"/>
      <c r="D285" s="14"/>
      <c r="E285" s="13"/>
      <c r="F285" s="12"/>
      <c r="H285" s="11"/>
      <c r="J285" s="96"/>
      <c r="L285" s="10"/>
      <c r="M285" s="10"/>
    </row>
    <row r="286" spans="1:13" ht="21" x14ac:dyDescent="0.35">
      <c r="A286" s="17"/>
      <c r="B286" s="16"/>
      <c r="C286" s="15"/>
      <c r="D286" s="14"/>
      <c r="E286" s="13"/>
      <c r="F286" s="12"/>
      <c r="H286" s="11"/>
      <c r="J286" s="96"/>
      <c r="L286" s="10"/>
      <c r="M286" s="10"/>
    </row>
    <row r="287" spans="1:13" ht="21" x14ac:dyDescent="0.35">
      <c r="A287" s="17"/>
      <c r="B287" s="16"/>
      <c r="C287" s="15"/>
      <c r="D287" s="14"/>
      <c r="E287" s="13"/>
      <c r="F287" s="12"/>
      <c r="H287" s="11"/>
      <c r="J287" s="96"/>
      <c r="L287" s="10"/>
      <c r="M287" s="10"/>
    </row>
    <row r="288" spans="1:13" ht="21" x14ac:dyDescent="0.35">
      <c r="A288" s="17"/>
      <c r="B288" s="16"/>
      <c r="C288" s="15"/>
      <c r="D288" s="14"/>
      <c r="E288" s="13"/>
      <c r="F288" s="12"/>
      <c r="H288" s="11"/>
      <c r="J288" s="96"/>
      <c r="L288" s="10"/>
      <c r="M288" s="10"/>
    </row>
    <row r="289" spans="1:13" ht="21" x14ac:dyDescent="0.35">
      <c r="A289" s="17"/>
      <c r="B289" s="16"/>
      <c r="C289" s="15"/>
      <c r="D289" s="14"/>
      <c r="E289" s="13"/>
      <c r="F289" s="12"/>
      <c r="H289" s="11"/>
      <c r="J289" s="96"/>
      <c r="L289" s="10"/>
      <c r="M289" s="10"/>
    </row>
    <row r="290" spans="1:13" ht="21" x14ac:dyDescent="0.35">
      <c r="A290" s="17"/>
      <c r="B290" s="16"/>
      <c r="C290" s="15"/>
      <c r="D290" s="14"/>
      <c r="E290" s="13"/>
      <c r="F290" s="12"/>
      <c r="H290" s="11"/>
      <c r="J290" s="96"/>
      <c r="L290" s="10"/>
      <c r="M290" s="10"/>
    </row>
    <row r="291" spans="1:13" ht="21" x14ac:dyDescent="0.35">
      <c r="A291" s="17"/>
      <c r="B291" s="16"/>
      <c r="C291" s="15"/>
      <c r="D291" s="14"/>
      <c r="E291" s="13"/>
      <c r="F291" s="12"/>
      <c r="H291" s="11"/>
      <c r="J291" s="96"/>
      <c r="L291" s="10"/>
      <c r="M291" s="10"/>
    </row>
    <row r="292" spans="1:13" ht="21" x14ac:dyDescent="0.35">
      <c r="A292" s="17"/>
      <c r="B292" s="16"/>
      <c r="C292" s="15"/>
      <c r="D292" s="14"/>
      <c r="E292" s="13"/>
      <c r="F292" s="12"/>
      <c r="H292" s="11"/>
      <c r="J292" s="96"/>
      <c r="L292" s="10"/>
      <c r="M292" s="10"/>
    </row>
    <row r="293" spans="1:13" ht="21" x14ac:dyDescent="0.35">
      <c r="A293" s="17"/>
      <c r="B293" s="16"/>
      <c r="C293" s="15"/>
      <c r="D293" s="14"/>
      <c r="E293" s="13"/>
      <c r="F293" s="12"/>
      <c r="H293" s="11"/>
      <c r="J293" s="96"/>
      <c r="L293" s="10"/>
      <c r="M293" s="10"/>
    </row>
    <row r="294" spans="1:13" ht="21" x14ac:dyDescent="0.35">
      <c r="A294" s="17"/>
      <c r="B294" s="16"/>
      <c r="C294" s="15"/>
      <c r="D294" s="14"/>
      <c r="E294" s="13"/>
      <c r="F294" s="12"/>
      <c r="H294" s="11"/>
      <c r="J294" s="96"/>
      <c r="L294" s="10"/>
      <c r="M294" s="10"/>
    </row>
    <row r="295" spans="1:13" ht="21" x14ac:dyDescent="0.35">
      <c r="A295" s="17"/>
      <c r="B295" s="16"/>
      <c r="C295" s="15"/>
      <c r="D295" s="14"/>
      <c r="E295" s="13"/>
      <c r="F295" s="12"/>
      <c r="H295" s="11"/>
      <c r="J295" s="96"/>
      <c r="L295" s="10"/>
      <c r="M295" s="10"/>
    </row>
    <row r="296" spans="1:13" ht="21" x14ac:dyDescent="0.35">
      <c r="A296" s="17"/>
      <c r="B296" s="16"/>
      <c r="C296" s="15"/>
      <c r="D296" s="14"/>
      <c r="E296" s="13"/>
      <c r="F296" s="12"/>
      <c r="H296" s="11"/>
      <c r="J296" s="96"/>
      <c r="L296" s="10"/>
      <c r="M296" s="10"/>
    </row>
    <row r="297" spans="1:13" ht="21" x14ac:dyDescent="0.35">
      <c r="A297" s="17"/>
      <c r="B297" s="16"/>
      <c r="C297" s="15"/>
      <c r="D297" s="14"/>
      <c r="E297" s="13"/>
      <c r="F297" s="12"/>
      <c r="H297" s="11"/>
      <c r="J297" s="96"/>
      <c r="L297" s="10"/>
      <c r="M297" s="10"/>
    </row>
    <row r="298" spans="1:13" ht="21" x14ac:dyDescent="0.35">
      <c r="A298" s="17"/>
      <c r="B298" s="16"/>
      <c r="C298" s="15"/>
      <c r="D298" s="14"/>
      <c r="E298" s="13"/>
      <c r="F298" s="12"/>
      <c r="H298" s="11"/>
      <c r="J298" s="96"/>
      <c r="L298" s="10"/>
      <c r="M298" s="10"/>
    </row>
    <row r="299" spans="1:13" ht="21" x14ac:dyDescent="0.35">
      <c r="A299" s="17"/>
      <c r="B299" s="16"/>
      <c r="C299" s="15"/>
      <c r="D299" s="14"/>
      <c r="E299" s="13"/>
      <c r="F299" s="12"/>
      <c r="H299" s="11"/>
      <c r="J299" s="96"/>
      <c r="L299" s="10"/>
      <c r="M299" s="10"/>
    </row>
    <row r="300" spans="1:13" ht="21" x14ac:dyDescent="0.35">
      <c r="A300" s="17"/>
      <c r="B300" s="16"/>
      <c r="C300" s="15"/>
      <c r="D300" s="14"/>
      <c r="E300" s="13"/>
      <c r="F300" s="12"/>
      <c r="H300" s="11"/>
      <c r="J300" s="96"/>
      <c r="L300" s="10"/>
      <c r="M300" s="10"/>
    </row>
    <row r="301" spans="1:13" ht="21" x14ac:dyDescent="0.35">
      <c r="A301" s="17"/>
      <c r="B301" s="16"/>
      <c r="C301" s="15"/>
      <c r="D301" s="14"/>
      <c r="E301" s="13"/>
      <c r="F301" s="12"/>
      <c r="H301" s="11"/>
      <c r="J301" s="96"/>
      <c r="L301" s="10"/>
      <c r="M301" s="10"/>
    </row>
    <row r="302" spans="1:13" ht="21" x14ac:dyDescent="0.35">
      <c r="A302" s="17"/>
      <c r="B302" s="16"/>
      <c r="C302" s="15"/>
      <c r="D302" s="14"/>
      <c r="E302" s="13"/>
      <c r="F302" s="12"/>
      <c r="H302" s="11"/>
      <c r="J302" s="96"/>
      <c r="L302" s="10"/>
      <c r="M302" s="10"/>
    </row>
    <row r="303" spans="1:13" ht="21" x14ac:dyDescent="0.35">
      <c r="A303" s="17"/>
      <c r="B303" s="16"/>
      <c r="C303" s="15"/>
      <c r="D303" s="14"/>
      <c r="E303" s="13"/>
      <c r="F303" s="12"/>
      <c r="H303" s="11"/>
      <c r="J303" s="96"/>
      <c r="L303" s="10"/>
      <c r="M303" s="10"/>
    </row>
    <row r="304" spans="1:13" ht="21" x14ac:dyDescent="0.35">
      <c r="A304" s="17"/>
      <c r="B304" s="16"/>
      <c r="C304" s="15"/>
      <c r="D304" s="14"/>
      <c r="E304" s="13"/>
      <c r="F304" s="12"/>
      <c r="H304" s="11"/>
      <c r="J304" s="96"/>
      <c r="L304" s="10"/>
      <c r="M304" s="10"/>
    </row>
    <row r="305" spans="1:13" ht="21" x14ac:dyDescent="0.35">
      <c r="A305" s="17"/>
      <c r="B305" s="16"/>
      <c r="C305" s="15"/>
      <c r="D305" s="14"/>
      <c r="E305" s="13"/>
      <c r="F305" s="12"/>
      <c r="H305" s="11"/>
      <c r="J305" s="96"/>
      <c r="L305" s="10"/>
      <c r="M305" s="10"/>
    </row>
    <row r="306" spans="1:13" ht="21" x14ac:dyDescent="0.35">
      <c r="A306" s="17"/>
      <c r="B306" s="16"/>
      <c r="C306" s="15"/>
      <c r="D306" s="14"/>
      <c r="E306" s="13"/>
      <c r="F306" s="12"/>
      <c r="H306" s="11"/>
      <c r="J306" s="96"/>
      <c r="L306" s="10"/>
      <c r="M306" s="10"/>
    </row>
    <row r="307" spans="1:13" ht="21" x14ac:dyDescent="0.35">
      <c r="A307" s="17"/>
      <c r="B307" s="16"/>
      <c r="C307" s="15"/>
      <c r="D307" s="14"/>
      <c r="E307" s="13"/>
      <c r="F307" s="12"/>
      <c r="H307" s="11"/>
      <c r="J307" s="96"/>
      <c r="L307" s="10"/>
      <c r="M307" s="10"/>
    </row>
    <row r="308" spans="1:13" ht="21" x14ac:dyDescent="0.35">
      <c r="A308" s="17"/>
      <c r="B308" s="16"/>
      <c r="C308" s="15"/>
      <c r="D308" s="14"/>
      <c r="E308" s="13"/>
      <c r="F308" s="12"/>
      <c r="H308" s="11"/>
      <c r="J308" s="96"/>
      <c r="L308" s="10"/>
      <c r="M308" s="10"/>
    </row>
    <row r="309" spans="1:13" ht="21" x14ac:dyDescent="0.35">
      <c r="A309" s="17"/>
      <c r="B309" s="16"/>
      <c r="C309" s="15"/>
      <c r="D309" s="14"/>
      <c r="E309" s="13"/>
      <c r="F309" s="12"/>
      <c r="H309" s="11"/>
      <c r="J309" s="96"/>
      <c r="L309" s="10"/>
      <c r="M309" s="10"/>
    </row>
    <row r="310" spans="1:13" ht="21" x14ac:dyDescent="0.35">
      <c r="A310" s="17"/>
      <c r="B310" s="16"/>
      <c r="C310" s="15"/>
      <c r="D310" s="14"/>
      <c r="E310" s="13"/>
      <c r="F310" s="12"/>
      <c r="H310" s="11"/>
      <c r="J310" s="96"/>
      <c r="L310" s="10"/>
      <c r="M310" s="10"/>
    </row>
    <row r="311" spans="1:13" ht="21" x14ac:dyDescent="0.35">
      <c r="A311" s="17"/>
      <c r="B311" s="16"/>
      <c r="C311" s="15"/>
      <c r="D311" s="14"/>
      <c r="E311" s="13"/>
      <c r="F311" s="12"/>
      <c r="H311" s="11"/>
      <c r="J311" s="96"/>
      <c r="L311" s="10"/>
      <c r="M311" s="10"/>
    </row>
    <row r="312" spans="1:13" ht="21" x14ac:dyDescent="0.35">
      <c r="A312" s="17"/>
      <c r="B312" s="16"/>
      <c r="C312" s="15"/>
      <c r="D312" s="14"/>
      <c r="E312" s="13"/>
      <c r="F312" s="12"/>
      <c r="H312" s="11"/>
      <c r="J312" s="96"/>
      <c r="L312" s="10"/>
      <c r="M312" s="10"/>
    </row>
    <row r="313" spans="1:13" ht="21" x14ac:dyDescent="0.35">
      <c r="A313" s="17"/>
      <c r="B313" s="16"/>
      <c r="C313" s="15"/>
      <c r="D313" s="14"/>
      <c r="E313" s="13"/>
      <c r="F313" s="12"/>
      <c r="H313" s="11"/>
      <c r="J313" s="96"/>
      <c r="L313" s="10"/>
      <c r="M313" s="10"/>
    </row>
    <row r="314" spans="1:13" ht="21" x14ac:dyDescent="0.35">
      <c r="A314" s="17"/>
      <c r="B314" s="16"/>
      <c r="C314" s="15"/>
      <c r="D314" s="14"/>
      <c r="E314" s="13"/>
      <c r="F314" s="12"/>
      <c r="H314" s="11"/>
      <c r="J314" s="96"/>
      <c r="L314" s="10"/>
      <c r="M314" s="10"/>
    </row>
    <row r="315" spans="1:13" ht="21" x14ac:dyDescent="0.35">
      <c r="A315" s="17"/>
      <c r="B315" s="16"/>
      <c r="C315" s="15"/>
      <c r="D315" s="14"/>
      <c r="E315" s="13"/>
      <c r="F315" s="12"/>
      <c r="H315" s="11"/>
      <c r="J315" s="96"/>
      <c r="L315" s="10"/>
      <c r="M315" s="10"/>
    </row>
    <row r="316" spans="1:13" ht="21" x14ac:dyDescent="0.35">
      <c r="A316" s="17"/>
      <c r="B316" s="16"/>
      <c r="C316" s="15"/>
      <c r="D316" s="14"/>
      <c r="E316" s="13"/>
      <c r="F316" s="12"/>
      <c r="H316" s="11"/>
      <c r="J316" s="96"/>
      <c r="L316" s="10"/>
      <c r="M316" s="10"/>
    </row>
    <row r="317" spans="1:13" ht="21" x14ac:dyDescent="0.35">
      <c r="A317" s="17"/>
      <c r="B317" s="16"/>
      <c r="C317" s="15"/>
      <c r="D317" s="14"/>
      <c r="E317" s="13"/>
      <c r="F317" s="12"/>
      <c r="H317" s="11"/>
      <c r="J317" s="96"/>
      <c r="L317" s="10"/>
      <c r="M317" s="10"/>
    </row>
    <row r="318" spans="1:13" ht="21" x14ac:dyDescent="0.35">
      <c r="A318" s="17"/>
      <c r="B318" s="16"/>
      <c r="C318" s="15"/>
      <c r="D318" s="14"/>
      <c r="E318" s="13"/>
      <c r="F318" s="12"/>
      <c r="H318" s="11"/>
      <c r="J318" s="96"/>
      <c r="L318" s="10"/>
      <c r="M318" s="10"/>
    </row>
    <row r="319" spans="1:13" ht="21" x14ac:dyDescent="0.35">
      <c r="A319" s="17"/>
      <c r="B319" s="16"/>
      <c r="C319" s="15"/>
      <c r="D319" s="14"/>
      <c r="E319" s="13"/>
      <c r="F319" s="12"/>
      <c r="H319" s="11"/>
      <c r="J319" s="96"/>
      <c r="L319" s="10"/>
      <c r="M319" s="10"/>
    </row>
    <row r="320" spans="1:13" ht="21" x14ac:dyDescent="0.35">
      <c r="A320" s="17"/>
      <c r="B320" s="16"/>
      <c r="C320" s="15"/>
      <c r="D320" s="14"/>
      <c r="E320" s="13"/>
      <c r="F320" s="12"/>
      <c r="H320" s="11"/>
      <c r="J320" s="96"/>
      <c r="L320" s="10"/>
      <c r="M320" s="10"/>
    </row>
    <row r="321" spans="1:13" ht="21" x14ac:dyDescent="0.35">
      <c r="A321" s="17"/>
      <c r="B321" s="16"/>
      <c r="C321" s="15"/>
      <c r="D321" s="14"/>
      <c r="E321" s="13"/>
      <c r="F321" s="12"/>
      <c r="H321" s="11"/>
      <c r="J321" s="96"/>
      <c r="L321" s="10"/>
      <c r="M321" s="10"/>
    </row>
    <row r="322" spans="1:13" ht="21" x14ac:dyDescent="0.35">
      <c r="A322" s="17"/>
      <c r="B322" s="16"/>
      <c r="C322" s="15"/>
      <c r="D322" s="14"/>
      <c r="E322" s="13"/>
      <c r="F322" s="12"/>
      <c r="H322" s="11"/>
      <c r="J322" s="96"/>
      <c r="L322" s="10"/>
      <c r="M322" s="10"/>
    </row>
    <row r="323" spans="1:13" ht="21" x14ac:dyDescent="0.35">
      <c r="A323" s="17"/>
      <c r="B323" s="16"/>
      <c r="C323" s="15"/>
      <c r="D323" s="14"/>
      <c r="E323" s="13"/>
      <c r="F323" s="12"/>
      <c r="H323" s="11"/>
      <c r="J323" s="96"/>
      <c r="L323" s="10"/>
      <c r="M323" s="10"/>
    </row>
    <row r="324" spans="1:13" ht="21" x14ac:dyDescent="0.35">
      <c r="A324" s="17"/>
      <c r="B324" s="16"/>
      <c r="C324" s="15"/>
      <c r="D324" s="14"/>
      <c r="E324" s="13"/>
      <c r="F324" s="12"/>
      <c r="H324" s="11"/>
      <c r="J324" s="96"/>
      <c r="L324" s="10"/>
      <c r="M324" s="10"/>
    </row>
    <row r="325" spans="1:13" ht="21" x14ac:dyDescent="0.35">
      <c r="A325" s="17"/>
      <c r="B325" s="16"/>
      <c r="C325" s="15"/>
      <c r="D325" s="14"/>
      <c r="E325" s="13"/>
      <c r="F325" s="12"/>
      <c r="H325" s="11"/>
      <c r="J325" s="96"/>
      <c r="L325" s="10"/>
      <c r="M325" s="10"/>
    </row>
    <row r="326" spans="1:13" ht="21" x14ac:dyDescent="0.35">
      <c r="A326" s="17"/>
      <c r="B326" s="16"/>
      <c r="C326" s="15"/>
      <c r="D326" s="14"/>
      <c r="E326" s="13"/>
      <c r="F326" s="12"/>
      <c r="H326" s="11"/>
      <c r="J326" s="96"/>
      <c r="L326" s="10"/>
      <c r="M326" s="10"/>
    </row>
    <row r="327" spans="1:13" ht="21" x14ac:dyDescent="0.35">
      <c r="A327" s="17"/>
      <c r="B327" s="16"/>
      <c r="C327" s="15"/>
      <c r="D327" s="14"/>
      <c r="E327" s="13"/>
      <c r="F327" s="12"/>
      <c r="H327" s="11"/>
      <c r="J327" s="96"/>
      <c r="L327" s="10"/>
      <c r="M327" s="10"/>
    </row>
    <row r="328" spans="1:13" ht="21" x14ac:dyDescent="0.35">
      <c r="A328" s="17"/>
      <c r="B328" s="16"/>
      <c r="C328" s="15"/>
      <c r="D328" s="14"/>
      <c r="E328" s="13"/>
      <c r="F328" s="12"/>
      <c r="H328" s="11"/>
      <c r="J328" s="96"/>
      <c r="L328" s="10"/>
      <c r="M328" s="10"/>
    </row>
    <row r="329" spans="1:13" ht="21" x14ac:dyDescent="0.35">
      <c r="A329" s="17"/>
      <c r="B329" s="16"/>
      <c r="C329" s="15"/>
      <c r="D329" s="14"/>
      <c r="E329" s="13"/>
      <c r="F329" s="12"/>
      <c r="H329" s="11"/>
      <c r="J329" s="96"/>
      <c r="L329" s="10"/>
      <c r="M329" s="10"/>
    </row>
    <row r="330" spans="1:13" ht="21" x14ac:dyDescent="0.35">
      <c r="A330" s="17"/>
      <c r="B330" s="16"/>
      <c r="C330" s="15"/>
      <c r="D330" s="14"/>
      <c r="E330" s="13"/>
      <c r="F330" s="12"/>
      <c r="H330" s="11"/>
      <c r="J330" s="96"/>
      <c r="L330" s="10"/>
      <c r="M330" s="10"/>
    </row>
    <row r="331" spans="1:13" ht="21" x14ac:dyDescent="0.35">
      <c r="A331" s="17"/>
      <c r="B331" s="16"/>
      <c r="C331" s="15"/>
      <c r="D331" s="14"/>
      <c r="E331" s="13"/>
      <c r="F331" s="12"/>
      <c r="H331" s="11"/>
      <c r="J331" s="96"/>
      <c r="L331" s="10"/>
      <c r="M331" s="10"/>
    </row>
    <row r="332" spans="1:13" ht="21" x14ac:dyDescent="0.35">
      <c r="A332" s="17"/>
      <c r="B332" s="16"/>
      <c r="C332" s="15"/>
      <c r="D332" s="14"/>
      <c r="E332" s="13"/>
      <c r="F332" s="12"/>
      <c r="H332" s="11"/>
      <c r="J332" s="96"/>
      <c r="L332" s="10"/>
      <c r="M332" s="10"/>
    </row>
    <row r="333" spans="1:13" ht="21" x14ac:dyDescent="0.35">
      <c r="A333" s="17"/>
      <c r="B333" s="16"/>
      <c r="C333" s="15"/>
      <c r="D333" s="14"/>
      <c r="E333" s="13"/>
      <c r="F333" s="12"/>
      <c r="H333" s="11"/>
      <c r="J333" s="96"/>
      <c r="L333" s="10"/>
      <c r="M333" s="10"/>
    </row>
    <row r="334" spans="1:13" ht="21" x14ac:dyDescent="0.35">
      <c r="A334" s="17"/>
      <c r="B334" s="16"/>
      <c r="C334" s="15"/>
      <c r="D334" s="14"/>
      <c r="E334" s="13"/>
      <c r="F334" s="12"/>
      <c r="H334" s="11"/>
      <c r="J334" s="96"/>
      <c r="L334" s="10"/>
      <c r="M334" s="10"/>
    </row>
    <row r="335" spans="1:13" ht="21" x14ac:dyDescent="0.35">
      <c r="A335" s="17"/>
      <c r="B335" s="16"/>
      <c r="C335" s="15"/>
      <c r="D335" s="14"/>
      <c r="E335" s="13"/>
      <c r="F335" s="12"/>
      <c r="H335" s="11"/>
      <c r="J335" s="96"/>
      <c r="L335" s="10"/>
      <c r="M335" s="10"/>
    </row>
    <row r="336" spans="1:13" ht="21" x14ac:dyDescent="0.35">
      <c r="A336" s="17"/>
      <c r="B336" s="16"/>
      <c r="C336" s="15"/>
      <c r="D336" s="14"/>
      <c r="E336" s="13"/>
      <c r="F336" s="12"/>
      <c r="H336" s="11"/>
      <c r="J336" s="96"/>
      <c r="L336" s="10"/>
      <c r="M336" s="10"/>
    </row>
    <row r="337" spans="1:13" ht="21" x14ac:dyDescent="0.35">
      <c r="A337" s="17"/>
      <c r="B337" s="16"/>
      <c r="C337" s="15"/>
      <c r="D337" s="14"/>
      <c r="E337" s="13"/>
      <c r="F337" s="12"/>
      <c r="H337" s="11"/>
      <c r="J337" s="96"/>
      <c r="L337" s="10"/>
      <c r="M337" s="10"/>
    </row>
    <row r="338" spans="1:13" ht="21" x14ac:dyDescent="0.35">
      <c r="A338" s="17"/>
      <c r="B338" s="16"/>
      <c r="C338" s="15"/>
      <c r="D338" s="14"/>
      <c r="E338" s="13"/>
      <c r="F338" s="12"/>
      <c r="H338" s="11"/>
      <c r="J338" s="96"/>
      <c r="L338" s="10"/>
      <c r="M338" s="10"/>
    </row>
    <row r="339" spans="1:13" ht="21" x14ac:dyDescent="0.35">
      <c r="A339" s="17"/>
      <c r="B339" s="16"/>
      <c r="C339" s="15"/>
      <c r="D339" s="14"/>
      <c r="E339" s="13"/>
      <c r="F339" s="12"/>
      <c r="H339" s="11"/>
      <c r="J339" s="96"/>
      <c r="L339" s="10"/>
      <c r="M339" s="10"/>
    </row>
    <row r="340" spans="1:13" ht="21" x14ac:dyDescent="0.35">
      <c r="A340" s="17"/>
      <c r="B340" s="16"/>
      <c r="C340" s="15"/>
      <c r="D340" s="14"/>
      <c r="E340" s="13"/>
      <c r="F340" s="12"/>
      <c r="H340" s="11"/>
      <c r="J340" s="96"/>
      <c r="L340" s="10"/>
      <c r="M340" s="10"/>
    </row>
    <row r="341" spans="1:13" ht="21" x14ac:dyDescent="0.35">
      <c r="A341" s="17"/>
      <c r="B341" s="16"/>
      <c r="C341" s="15"/>
      <c r="D341" s="14"/>
      <c r="E341" s="13"/>
      <c r="F341" s="12"/>
      <c r="H341" s="11"/>
      <c r="J341" s="96"/>
      <c r="L341" s="10"/>
      <c r="M341" s="10"/>
    </row>
    <row r="342" spans="1:13" ht="21" x14ac:dyDescent="0.35">
      <c r="A342" s="17"/>
      <c r="B342" s="16"/>
      <c r="C342" s="15"/>
      <c r="D342" s="14"/>
      <c r="E342" s="13"/>
      <c r="F342" s="12"/>
      <c r="H342" s="11"/>
      <c r="J342" s="96"/>
      <c r="L342" s="10"/>
      <c r="M342" s="10"/>
    </row>
    <row r="343" spans="1:13" ht="21" x14ac:dyDescent="0.35">
      <c r="A343" s="17"/>
      <c r="B343" s="16"/>
      <c r="C343" s="15"/>
      <c r="D343" s="14"/>
      <c r="E343" s="13"/>
      <c r="F343" s="12"/>
      <c r="H343" s="11"/>
      <c r="J343" s="96"/>
      <c r="L343" s="10"/>
      <c r="M343" s="10"/>
    </row>
    <row r="344" spans="1:13" ht="21" x14ac:dyDescent="0.35">
      <c r="A344" s="17"/>
      <c r="B344" s="16"/>
      <c r="C344" s="15"/>
      <c r="D344" s="14"/>
      <c r="E344" s="13"/>
      <c r="F344" s="12"/>
      <c r="H344" s="11"/>
      <c r="J344" s="96"/>
      <c r="L344" s="10"/>
      <c r="M344" s="10"/>
    </row>
    <row r="345" spans="1:13" ht="21" x14ac:dyDescent="0.35">
      <c r="A345" s="17"/>
      <c r="B345" s="16"/>
      <c r="C345" s="15"/>
      <c r="D345" s="14"/>
      <c r="E345" s="13"/>
      <c r="F345" s="12"/>
      <c r="H345" s="11"/>
      <c r="J345" s="96"/>
      <c r="L345" s="10"/>
      <c r="M345" s="10"/>
    </row>
    <row r="346" spans="1:13" ht="21" x14ac:dyDescent="0.35">
      <c r="A346" s="17"/>
      <c r="B346" s="16"/>
      <c r="C346" s="15"/>
      <c r="D346" s="14"/>
      <c r="E346" s="13"/>
      <c r="F346" s="12"/>
      <c r="H346" s="11"/>
      <c r="J346" s="96"/>
      <c r="L346" s="10"/>
      <c r="M346" s="10"/>
    </row>
    <row r="347" spans="1:13" ht="21" x14ac:dyDescent="0.35">
      <c r="A347" s="17"/>
      <c r="B347" s="16"/>
      <c r="C347" s="15"/>
      <c r="D347" s="14"/>
      <c r="E347" s="13"/>
      <c r="F347" s="12"/>
      <c r="H347" s="11"/>
      <c r="J347" s="96"/>
      <c r="L347" s="10"/>
      <c r="M347" s="10"/>
    </row>
    <row r="348" spans="1:13" ht="21" x14ac:dyDescent="0.35">
      <c r="A348" s="17"/>
      <c r="B348" s="16"/>
      <c r="C348" s="15"/>
      <c r="D348" s="14"/>
      <c r="E348" s="13"/>
      <c r="F348" s="12"/>
      <c r="H348" s="11"/>
      <c r="J348" s="96"/>
      <c r="L348" s="10"/>
      <c r="M348" s="10"/>
    </row>
    <row r="349" spans="1:13" ht="21" x14ac:dyDescent="0.35">
      <c r="A349" s="17"/>
      <c r="B349" s="16"/>
      <c r="C349" s="15"/>
      <c r="D349" s="14"/>
      <c r="E349" s="13"/>
      <c r="F349" s="12"/>
      <c r="H349" s="11"/>
      <c r="J349" s="96"/>
      <c r="L349" s="10"/>
      <c r="M349" s="10"/>
    </row>
    <row r="350" spans="1:13" ht="21" x14ac:dyDescent="0.35">
      <c r="A350" s="17"/>
      <c r="B350" s="16"/>
      <c r="C350" s="15"/>
      <c r="D350" s="14"/>
      <c r="E350" s="13"/>
      <c r="F350" s="12"/>
      <c r="H350" s="11"/>
      <c r="J350" s="96"/>
      <c r="L350" s="10"/>
      <c r="M350" s="10"/>
    </row>
    <row r="351" spans="1:13" ht="21" x14ac:dyDescent="0.35">
      <c r="A351" s="17"/>
      <c r="B351" s="16"/>
      <c r="C351" s="15"/>
      <c r="D351" s="14"/>
      <c r="E351" s="13"/>
      <c r="F351" s="12"/>
      <c r="H351" s="11"/>
      <c r="J351" s="96"/>
      <c r="L351" s="10"/>
      <c r="M351" s="10"/>
    </row>
    <row r="352" spans="1:13" ht="21" x14ac:dyDescent="0.35">
      <c r="A352" s="17"/>
      <c r="B352" s="16"/>
      <c r="C352" s="15"/>
      <c r="D352" s="14"/>
      <c r="E352" s="13"/>
      <c r="F352" s="12"/>
      <c r="H352" s="11"/>
      <c r="J352" s="96"/>
      <c r="L352" s="10"/>
      <c r="M352" s="10"/>
    </row>
    <row r="353" spans="1:13" ht="21" x14ac:dyDescent="0.35">
      <c r="A353" s="17"/>
      <c r="B353" s="16"/>
      <c r="C353" s="15"/>
      <c r="D353" s="14"/>
      <c r="E353" s="13"/>
      <c r="F353" s="12"/>
      <c r="H353" s="11"/>
      <c r="J353" s="96"/>
      <c r="L353" s="10"/>
      <c r="M353" s="10"/>
    </row>
    <row r="354" spans="1:13" ht="21" x14ac:dyDescent="0.35">
      <c r="A354" s="17"/>
      <c r="B354" s="16"/>
      <c r="C354" s="15"/>
      <c r="D354" s="14"/>
      <c r="E354" s="13"/>
      <c r="F354" s="12"/>
      <c r="H354" s="11"/>
      <c r="J354" s="96"/>
      <c r="L354" s="10"/>
      <c r="M354" s="10"/>
    </row>
    <row r="355" spans="1:13" ht="21" x14ac:dyDescent="0.35">
      <c r="A355" s="17"/>
      <c r="B355" s="16"/>
      <c r="C355" s="15"/>
      <c r="D355" s="14"/>
      <c r="E355" s="13"/>
      <c r="F355" s="12"/>
      <c r="H355" s="11"/>
      <c r="J355" s="96"/>
      <c r="L355" s="10"/>
      <c r="M355" s="10"/>
    </row>
    <row r="356" spans="1:13" ht="21" x14ac:dyDescent="0.35">
      <c r="A356" s="17"/>
      <c r="B356" s="16"/>
      <c r="C356" s="15"/>
      <c r="D356" s="14"/>
      <c r="E356" s="13"/>
      <c r="F356" s="12"/>
      <c r="H356" s="11"/>
      <c r="J356" s="96"/>
      <c r="L356" s="10"/>
      <c r="M356" s="10"/>
    </row>
    <row r="357" spans="1:13" ht="21" x14ac:dyDescent="0.35">
      <c r="A357" s="17"/>
      <c r="B357" s="16"/>
      <c r="C357" s="15"/>
      <c r="D357" s="14"/>
      <c r="E357" s="13"/>
      <c r="F357" s="12"/>
      <c r="H357" s="11"/>
      <c r="J357" s="96"/>
      <c r="L357" s="10"/>
      <c r="M357" s="10"/>
    </row>
    <row r="358" spans="1:13" ht="21" x14ac:dyDescent="0.35">
      <c r="A358" s="17"/>
      <c r="B358" s="16"/>
      <c r="C358" s="15"/>
      <c r="D358" s="14"/>
      <c r="E358" s="13"/>
      <c r="F358" s="12"/>
      <c r="H358" s="11"/>
      <c r="J358" s="96"/>
      <c r="L358" s="10"/>
      <c r="M358" s="10"/>
    </row>
    <row r="359" spans="1:13" ht="21" x14ac:dyDescent="0.35">
      <c r="A359" s="17"/>
      <c r="B359" s="16"/>
      <c r="C359" s="15"/>
      <c r="D359" s="14"/>
      <c r="E359" s="13"/>
      <c r="F359" s="12"/>
      <c r="H359" s="11"/>
      <c r="J359" s="96"/>
      <c r="L359" s="10"/>
      <c r="M359" s="10"/>
    </row>
    <row r="360" spans="1:13" ht="21" x14ac:dyDescent="0.35">
      <c r="A360" s="17"/>
      <c r="B360" s="16"/>
      <c r="C360" s="15"/>
      <c r="D360" s="14"/>
      <c r="E360" s="13"/>
      <c r="F360" s="12"/>
      <c r="H360" s="11"/>
      <c r="J360" s="96"/>
      <c r="L360" s="10"/>
      <c r="M360" s="10"/>
    </row>
    <row r="361" spans="1:13" ht="21" x14ac:dyDescent="0.35">
      <c r="A361" s="17"/>
      <c r="B361" s="16"/>
      <c r="C361" s="15"/>
      <c r="D361" s="14"/>
      <c r="E361" s="13"/>
      <c r="F361" s="12"/>
      <c r="H361" s="11"/>
      <c r="J361" s="96"/>
      <c r="L361" s="10"/>
      <c r="M361" s="10"/>
    </row>
    <row r="362" spans="1:13" ht="21" x14ac:dyDescent="0.35">
      <c r="A362" s="17"/>
      <c r="B362" s="16"/>
      <c r="C362" s="15"/>
      <c r="D362" s="14"/>
      <c r="E362" s="13"/>
      <c r="F362" s="12"/>
      <c r="H362" s="11"/>
      <c r="J362" s="96"/>
      <c r="L362" s="10"/>
      <c r="M362" s="10"/>
    </row>
    <row r="363" spans="1:13" ht="21" x14ac:dyDescent="0.35">
      <c r="A363" s="17"/>
      <c r="B363" s="16"/>
      <c r="C363" s="15"/>
      <c r="D363" s="14"/>
      <c r="E363" s="13"/>
      <c r="F363" s="12"/>
      <c r="H363" s="11"/>
      <c r="J363" s="96"/>
      <c r="L363" s="10"/>
      <c r="M363" s="10"/>
    </row>
    <row r="364" spans="1:13" ht="21" x14ac:dyDescent="0.35">
      <c r="A364" s="17"/>
      <c r="B364" s="16"/>
      <c r="C364" s="15"/>
      <c r="D364" s="14"/>
      <c r="E364" s="13"/>
      <c r="F364" s="12"/>
      <c r="H364" s="11"/>
      <c r="J364" s="96"/>
      <c r="L364" s="10"/>
      <c r="M364" s="10"/>
    </row>
    <row r="365" spans="1:13" ht="21" x14ac:dyDescent="0.35">
      <c r="A365" s="17"/>
      <c r="B365" s="16"/>
      <c r="C365" s="15"/>
      <c r="D365" s="14"/>
      <c r="E365" s="13"/>
      <c r="F365" s="12"/>
      <c r="H365" s="11"/>
      <c r="J365" s="96"/>
      <c r="L365" s="10"/>
      <c r="M365" s="10"/>
    </row>
    <row r="366" spans="1:13" ht="21" x14ac:dyDescent="0.35">
      <c r="A366" s="17"/>
      <c r="B366" s="16"/>
      <c r="C366" s="15"/>
      <c r="D366" s="14"/>
      <c r="E366" s="13"/>
      <c r="F366" s="12"/>
      <c r="H366" s="11"/>
      <c r="J366" s="96"/>
      <c r="L366" s="10"/>
      <c r="M366" s="10"/>
    </row>
    <row r="367" spans="1:13" ht="21" x14ac:dyDescent="0.35">
      <c r="A367" s="17"/>
      <c r="B367" s="16"/>
      <c r="C367" s="15"/>
      <c r="D367" s="14"/>
      <c r="E367" s="13"/>
      <c r="F367" s="12"/>
      <c r="H367" s="11"/>
      <c r="J367" s="96"/>
      <c r="L367" s="10"/>
      <c r="M367" s="10"/>
    </row>
    <row r="368" spans="1:13" ht="21" x14ac:dyDescent="0.35">
      <c r="A368" s="17"/>
      <c r="B368" s="16"/>
      <c r="C368" s="15"/>
      <c r="D368" s="14"/>
      <c r="E368" s="13"/>
      <c r="F368" s="12"/>
      <c r="H368" s="11"/>
      <c r="J368" s="96"/>
      <c r="L368" s="10"/>
      <c r="M368" s="10"/>
    </row>
    <row r="369" spans="1:13" ht="21" x14ac:dyDescent="0.35">
      <c r="A369" s="17"/>
      <c r="B369" s="16"/>
      <c r="C369" s="15"/>
      <c r="D369" s="14"/>
      <c r="E369" s="13"/>
      <c r="F369" s="12"/>
      <c r="H369" s="11"/>
      <c r="J369" s="96"/>
      <c r="L369" s="10"/>
      <c r="M369" s="10"/>
    </row>
    <row r="370" spans="1:13" ht="21" x14ac:dyDescent="0.35">
      <c r="A370" s="17"/>
      <c r="B370" s="16"/>
      <c r="C370" s="15"/>
      <c r="D370" s="14"/>
      <c r="E370" s="13"/>
      <c r="F370" s="12"/>
      <c r="H370" s="11"/>
      <c r="J370" s="96"/>
      <c r="L370" s="10"/>
      <c r="M370" s="10"/>
    </row>
    <row r="371" spans="1:13" ht="21" x14ac:dyDescent="0.35">
      <c r="A371" s="17"/>
      <c r="B371" s="16"/>
      <c r="C371" s="15"/>
      <c r="D371" s="14"/>
      <c r="E371" s="13"/>
      <c r="F371" s="12"/>
      <c r="H371" s="11"/>
      <c r="J371" s="96"/>
      <c r="L371" s="10"/>
      <c r="M371" s="10"/>
    </row>
    <row r="372" spans="1:13" ht="21" x14ac:dyDescent="0.35">
      <c r="A372" s="17"/>
      <c r="B372" s="16"/>
      <c r="C372" s="15"/>
      <c r="D372" s="14"/>
      <c r="E372" s="13"/>
      <c r="F372" s="12"/>
      <c r="H372" s="11"/>
      <c r="J372" s="96"/>
      <c r="L372" s="10"/>
      <c r="M372" s="10"/>
    </row>
    <row r="373" spans="1:13" ht="21" x14ac:dyDescent="0.35">
      <c r="A373" s="17"/>
      <c r="B373" s="16"/>
      <c r="C373" s="15"/>
      <c r="D373" s="14"/>
      <c r="E373" s="13"/>
      <c r="F373" s="12"/>
      <c r="H373" s="11"/>
      <c r="J373" s="96"/>
      <c r="L373" s="10"/>
      <c r="M373" s="10"/>
    </row>
    <row r="374" spans="1:13" ht="21" x14ac:dyDescent="0.35">
      <c r="A374" s="17"/>
      <c r="B374" s="16"/>
      <c r="C374" s="15"/>
      <c r="D374" s="14"/>
      <c r="E374" s="13"/>
      <c r="F374" s="12"/>
      <c r="H374" s="11"/>
      <c r="J374" s="96"/>
      <c r="L374" s="10"/>
      <c r="M374" s="10"/>
    </row>
    <row r="375" spans="1:13" ht="21" x14ac:dyDescent="0.35">
      <c r="A375" s="17"/>
      <c r="B375" s="16"/>
      <c r="C375" s="15"/>
      <c r="D375" s="14"/>
      <c r="E375" s="13"/>
      <c r="F375" s="12"/>
      <c r="H375" s="11"/>
      <c r="J375" s="96"/>
      <c r="L375" s="10"/>
      <c r="M375" s="10"/>
    </row>
    <row r="376" spans="1:13" ht="21" x14ac:dyDescent="0.35">
      <c r="A376" s="17"/>
      <c r="B376" s="16"/>
      <c r="C376" s="15"/>
      <c r="D376" s="14"/>
      <c r="E376" s="13"/>
      <c r="F376" s="12"/>
      <c r="H376" s="11"/>
      <c r="J376" s="96"/>
      <c r="L376" s="10"/>
      <c r="M376" s="10"/>
    </row>
    <row r="377" spans="1:13" ht="21" x14ac:dyDescent="0.35">
      <c r="A377" s="17"/>
      <c r="B377" s="16"/>
      <c r="C377" s="15"/>
      <c r="D377" s="14"/>
      <c r="E377" s="13"/>
      <c r="F377" s="12"/>
      <c r="H377" s="11"/>
      <c r="J377" s="96"/>
      <c r="L377" s="10"/>
      <c r="M377" s="10"/>
    </row>
    <row r="378" spans="1:13" ht="21" x14ac:dyDescent="0.35">
      <c r="A378" s="17"/>
      <c r="B378" s="16"/>
      <c r="C378" s="15"/>
      <c r="D378" s="14"/>
      <c r="E378" s="13"/>
      <c r="F378" s="12"/>
      <c r="H378" s="11"/>
      <c r="J378" s="96"/>
      <c r="L378" s="10"/>
      <c r="M378" s="10"/>
    </row>
    <row r="379" spans="1:13" ht="21" x14ac:dyDescent="0.35">
      <c r="A379" s="17"/>
      <c r="B379" s="16"/>
      <c r="C379" s="15"/>
      <c r="D379" s="14"/>
      <c r="E379" s="13"/>
      <c r="F379" s="12"/>
      <c r="H379" s="11"/>
      <c r="J379" s="96"/>
      <c r="L379" s="10"/>
      <c r="M379" s="10"/>
    </row>
    <row r="380" spans="1:13" ht="21" x14ac:dyDescent="0.35">
      <c r="A380" s="17"/>
      <c r="B380" s="16"/>
      <c r="C380" s="15"/>
      <c r="D380" s="14"/>
      <c r="E380" s="13"/>
      <c r="F380" s="12"/>
      <c r="H380" s="11"/>
      <c r="J380" s="96"/>
      <c r="L380" s="10"/>
      <c r="M380" s="10"/>
    </row>
    <row r="381" spans="1:13" ht="21" x14ac:dyDescent="0.35">
      <c r="A381" s="17"/>
      <c r="B381" s="16"/>
      <c r="C381" s="15"/>
      <c r="D381" s="14"/>
      <c r="E381" s="13"/>
      <c r="F381" s="12"/>
      <c r="H381" s="11"/>
      <c r="J381" s="96"/>
      <c r="L381" s="10"/>
      <c r="M381" s="10"/>
    </row>
    <row r="382" spans="1:13" ht="21" x14ac:dyDescent="0.35">
      <c r="A382" s="17"/>
      <c r="B382" s="16"/>
      <c r="C382" s="15"/>
      <c r="D382" s="14"/>
      <c r="E382" s="13"/>
      <c r="F382" s="12"/>
      <c r="H382" s="11"/>
      <c r="J382" s="96"/>
      <c r="L382" s="10"/>
      <c r="M382" s="10"/>
    </row>
    <row r="383" spans="1:13" ht="21" x14ac:dyDescent="0.35">
      <c r="A383" s="17"/>
      <c r="B383" s="16"/>
      <c r="C383" s="15"/>
      <c r="D383" s="14"/>
      <c r="E383" s="13"/>
      <c r="F383" s="12"/>
      <c r="H383" s="11"/>
      <c r="J383" s="96"/>
      <c r="L383" s="10"/>
      <c r="M383" s="10"/>
    </row>
    <row r="384" spans="1:13" ht="21" x14ac:dyDescent="0.35">
      <c r="A384" s="17"/>
      <c r="B384" s="16"/>
      <c r="C384" s="15"/>
      <c r="D384" s="14"/>
      <c r="E384" s="13"/>
      <c r="F384" s="12"/>
      <c r="H384" s="11"/>
      <c r="J384" s="96"/>
      <c r="L384" s="10"/>
      <c r="M384" s="10"/>
    </row>
    <row r="385" spans="1:13" ht="21" x14ac:dyDescent="0.35">
      <c r="A385" s="17"/>
      <c r="B385" s="16"/>
      <c r="C385" s="15"/>
      <c r="D385" s="14"/>
      <c r="E385" s="13"/>
      <c r="F385" s="12"/>
      <c r="H385" s="11"/>
      <c r="J385" s="96"/>
      <c r="L385" s="10"/>
      <c r="M385" s="10"/>
    </row>
    <row r="386" spans="1:13" ht="21" x14ac:dyDescent="0.35">
      <c r="A386" s="17"/>
      <c r="B386" s="16"/>
      <c r="C386" s="15"/>
      <c r="D386" s="14"/>
      <c r="E386" s="13"/>
      <c r="F386" s="12"/>
      <c r="H386" s="11"/>
      <c r="J386" s="96"/>
      <c r="L386" s="10"/>
      <c r="M386" s="10"/>
    </row>
    <row r="387" spans="1:13" ht="21" x14ac:dyDescent="0.35">
      <c r="A387" s="17"/>
      <c r="B387" s="16"/>
      <c r="C387" s="15"/>
      <c r="D387" s="14"/>
      <c r="E387" s="13"/>
      <c r="F387" s="12"/>
      <c r="H387" s="11"/>
      <c r="J387" s="96"/>
      <c r="L387" s="10"/>
      <c r="M387" s="10"/>
    </row>
    <row r="388" spans="1:13" ht="21" x14ac:dyDescent="0.35">
      <c r="A388" s="17"/>
      <c r="B388" s="16"/>
      <c r="C388" s="15"/>
      <c r="D388" s="14"/>
      <c r="E388" s="13"/>
      <c r="F388" s="12"/>
      <c r="H388" s="11"/>
      <c r="J388" s="96"/>
      <c r="L388" s="10"/>
      <c r="M388" s="10"/>
    </row>
    <row r="389" spans="1:13" ht="21" x14ac:dyDescent="0.35">
      <c r="A389" s="17"/>
      <c r="B389" s="16"/>
      <c r="C389" s="15"/>
      <c r="D389" s="14"/>
      <c r="E389" s="13"/>
      <c r="F389" s="12"/>
      <c r="H389" s="11"/>
      <c r="J389" s="96"/>
      <c r="L389" s="10"/>
      <c r="M389" s="10"/>
    </row>
    <row r="390" spans="1:13" ht="21" x14ac:dyDescent="0.35">
      <c r="A390" s="17"/>
      <c r="B390" s="16"/>
      <c r="C390" s="15"/>
      <c r="D390" s="14"/>
      <c r="E390" s="13"/>
      <c r="F390" s="12"/>
      <c r="H390" s="11"/>
      <c r="J390" s="96"/>
      <c r="L390" s="10"/>
      <c r="M390" s="10"/>
    </row>
    <row r="391" spans="1:13" ht="21" x14ac:dyDescent="0.35">
      <c r="A391" s="17"/>
      <c r="B391" s="16"/>
      <c r="C391" s="15"/>
      <c r="D391" s="14"/>
      <c r="E391" s="13"/>
      <c r="F391" s="12"/>
      <c r="H391" s="11"/>
      <c r="J391" s="96"/>
      <c r="L391" s="10"/>
      <c r="M391" s="10"/>
    </row>
    <row r="392" spans="1:13" ht="21" x14ac:dyDescent="0.35">
      <c r="A392" s="17"/>
      <c r="B392" s="16"/>
      <c r="C392" s="15"/>
      <c r="D392" s="14"/>
      <c r="E392" s="13"/>
      <c r="F392" s="12"/>
      <c r="H392" s="11"/>
      <c r="J392" s="96"/>
      <c r="L392" s="10"/>
      <c r="M392" s="10"/>
    </row>
    <row r="393" spans="1:13" ht="21" x14ac:dyDescent="0.35">
      <c r="A393" s="17"/>
      <c r="B393" s="16"/>
      <c r="C393" s="15"/>
      <c r="D393" s="14"/>
      <c r="E393" s="13"/>
      <c r="F393" s="12"/>
      <c r="H393" s="11"/>
      <c r="J393" s="96"/>
      <c r="L393" s="10"/>
      <c r="M393" s="10"/>
    </row>
    <row r="394" spans="1:13" ht="21" x14ac:dyDescent="0.35">
      <c r="A394" s="17"/>
      <c r="B394" s="16"/>
      <c r="C394" s="15"/>
      <c r="D394" s="14"/>
      <c r="E394" s="13"/>
      <c r="F394" s="12"/>
      <c r="H394" s="11"/>
      <c r="J394" s="96"/>
      <c r="L394" s="10"/>
      <c r="M394" s="10"/>
    </row>
    <row r="395" spans="1:13" ht="21" x14ac:dyDescent="0.35">
      <c r="A395" s="17"/>
      <c r="B395" s="16"/>
      <c r="C395" s="15"/>
      <c r="D395" s="14"/>
      <c r="E395" s="13"/>
      <c r="F395" s="12"/>
      <c r="H395" s="11"/>
      <c r="J395" s="96"/>
      <c r="L395" s="10"/>
      <c r="M395" s="10"/>
    </row>
    <row r="396" spans="1:13" ht="21" x14ac:dyDescent="0.35">
      <c r="A396" s="17"/>
      <c r="B396" s="16"/>
      <c r="C396" s="15"/>
      <c r="D396" s="14"/>
      <c r="E396" s="13"/>
      <c r="F396" s="12"/>
      <c r="H396" s="11"/>
      <c r="J396" s="96"/>
      <c r="L396" s="10"/>
      <c r="M396" s="10"/>
    </row>
    <row r="397" spans="1:13" ht="21" x14ac:dyDescent="0.35">
      <c r="A397" s="17"/>
      <c r="B397" s="16"/>
      <c r="C397" s="15"/>
      <c r="D397" s="14"/>
      <c r="E397" s="13"/>
      <c r="F397" s="12"/>
      <c r="H397" s="11"/>
      <c r="J397" s="96"/>
      <c r="L397" s="10"/>
      <c r="M397" s="10"/>
    </row>
    <row r="398" spans="1:13" ht="21" x14ac:dyDescent="0.35">
      <c r="A398" s="17"/>
      <c r="B398" s="16"/>
      <c r="C398" s="15"/>
      <c r="D398" s="14"/>
      <c r="E398" s="13"/>
      <c r="F398" s="12"/>
      <c r="H398" s="11"/>
      <c r="J398" s="96"/>
      <c r="L398" s="10"/>
      <c r="M398" s="10"/>
    </row>
    <row r="399" spans="1:13" ht="21" x14ac:dyDescent="0.35">
      <c r="A399" s="17"/>
      <c r="B399" s="16"/>
      <c r="C399" s="15"/>
      <c r="D399" s="14"/>
      <c r="E399" s="13"/>
      <c r="F399" s="12"/>
      <c r="H399" s="11"/>
      <c r="J399" s="96"/>
      <c r="L399" s="10"/>
      <c r="M399" s="10"/>
    </row>
    <row r="400" spans="1:13" ht="21" x14ac:dyDescent="0.35">
      <c r="A400" s="17"/>
      <c r="B400" s="16"/>
      <c r="C400" s="15"/>
      <c r="D400" s="14"/>
      <c r="E400" s="13"/>
      <c r="F400" s="12"/>
      <c r="H400" s="11"/>
      <c r="J400" s="96"/>
      <c r="L400" s="10"/>
      <c r="M400" s="10"/>
    </row>
    <row r="401" spans="1:13" ht="21" x14ac:dyDescent="0.35">
      <c r="A401" s="17"/>
      <c r="B401" s="16"/>
      <c r="C401" s="15"/>
      <c r="D401" s="14"/>
      <c r="E401" s="13"/>
      <c r="F401" s="12"/>
      <c r="H401" s="11"/>
      <c r="J401" s="96"/>
      <c r="L401" s="10"/>
      <c r="M401" s="10"/>
    </row>
    <row r="402" spans="1:13" ht="21" x14ac:dyDescent="0.35">
      <c r="A402" s="17"/>
      <c r="B402" s="16"/>
      <c r="C402" s="15"/>
      <c r="D402" s="14"/>
      <c r="E402" s="13"/>
      <c r="F402" s="12"/>
      <c r="H402" s="11"/>
      <c r="J402" s="96"/>
      <c r="L402" s="10"/>
      <c r="M402" s="10"/>
    </row>
    <row r="403" spans="1:13" ht="21" x14ac:dyDescent="0.35">
      <c r="A403" s="17"/>
      <c r="B403" s="16"/>
      <c r="C403" s="15"/>
      <c r="D403" s="14"/>
      <c r="E403" s="13"/>
      <c r="F403" s="12"/>
      <c r="H403" s="11"/>
      <c r="J403" s="96"/>
      <c r="L403" s="10"/>
      <c r="M403" s="10"/>
    </row>
    <row r="404" spans="1:13" ht="21" x14ac:dyDescent="0.35">
      <c r="A404" s="17"/>
      <c r="B404" s="16"/>
      <c r="C404" s="15"/>
      <c r="D404" s="14"/>
      <c r="E404" s="13"/>
      <c r="F404" s="12"/>
      <c r="H404" s="11"/>
      <c r="J404" s="96"/>
      <c r="L404" s="10"/>
      <c r="M404" s="10"/>
    </row>
    <row r="405" spans="1:13" ht="21" x14ac:dyDescent="0.35">
      <c r="A405" s="17"/>
      <c r="B405" s="16"/>
      <c r="C405" s="15"/>
      <c r="D405" s="14"/>
      <c r="E405" s="13"/>
      <c r="F405" s="12"/>
      <c r="H405" s="11"/>
      <c r="J405" s="96"/>
      <c r="L405" s="10"/>
      <c r="M405" s="10"/>
    </row>
    <row r="406" spans="1:13" ht="21" x14ac:dyDescent="0.35">
      <c r="A406" s="17"/>
      <c r="B406" s="16"/>
      <c r="C406" s="15"/>
      <c r="D406" s="14"/>
      <c r="E406" s="13"/>
      <c r="F406" s="12"/>
      <c r="H406" s="11"/>
      <c r="J406" s="96"/>
      <c r="L406" s="10"/>
      <c r="M406" s="10"/>
    </row>
    <row r="407" spans="1:13" ht="21" x14ac:dyDescent="0.35">
      <c r="A407" s="17"/>
      <c r="B407" s="16"/>
      <c r="C407" s="15"/>
      <c r="D407" s="14"/>
      <c r="E407" s="13"/>
      <c r="F407" s="12"/>
      <c r="H407" s="11"/>
      <c r="J407" s="96"/>
      <c r="L407" s="10"/>
      <c r="M407" s="10"/>
    </row>
    <row r="408" spans="1:13" ht="21" x14ac:dyDescent="0.35">
      <c r="A408" s="17"/>
      <c r="B408" s="16"/>
      <c r="C408" s="15"/>
      <c r="D408" s="14"/>
      <c r="E408" s="13"/>
      <c r="F408" s="12"/>
      <c r="H408" s="11"/>
      <c r="J408" s="96"/>
      <c r="L408" s="10"/>
      <c r="M408" s="10"/>
    </row>
    <row r="409" spans="1:13" ht="21" x14ac:dyDescent="0.35">
      <c r="A409" s="17"/>
      <c r="B409" s="16"/>
      <c r="C409" s="15"/>
      <c r="D409" s="14"/>
      <c r="E409" s="13"/>
      <c r="F409" s="12"/>
      <c r="H409" s="11"/>
      <c r="J409" s="96"/>
      <c r="L409" s="10"/>
      <c r="M409" s="10"/>
    </row>
    <row r="410" spans="1:13" ht="21" x14ac:dyDescent="0.35">
      <c r="A410" s="17"/>
      <c r="B410" s="16"/>
      <c r="C410" s="15"/>
      <c r="D410" s="14"/>
      <c r="E410" s="13"/>
      <c r="F410" s="12"/>
      <c r="H410" s="11"/>
      <c r="J410" s="96"/>
      <c r="L410" s="10"/>
      <c r="M410" s="10"/>
    </row>
    <row r="411" spans="1:13" ht="21" x14ac:dyDescent="0.35">
      <c r="A411" s="17"/>
      <c r="B411" s="16"/>
      <c r="C411" s="15"/>
      <c r="D411" s="14"/>
      <c r="E411" s="13"/>
      <c r="F411" s="12"/>
      <c r="H411" s="11"/>
      <c r="J411" s="96"/>
      <c r="L411" s="10"/>
      <c r="M411" s="10"/>
    </row>
    <row r="412" spans="1:13" ht="21" x14ac:dyDescent="0.35">
      <c r="A412" s="17"/>
      <c r="B412" s="16"/>
      <c r="C412" s="15"/>
      <c r="D412" s="14"/>
      <c r="E412" s="13"/>
      <c r="F412" s="12"/>
      <c r="H412" s="11"/>
      <c r="J412" s="96"/>
      <c r="L412" s="10"/>
      <c r="M412" s="10"/>
    </row>
    <row r="413" spans="1:13" ht="21" x14ac:dyDescent="0.35">
      <c r="A413" s="17"/>
      <c r="B413" s="16"/>
      <c r="C413" s="15"/>
      <c r="D413" s="14"/>
      <c r="E413" s="13"/>
      <c r="F413" s="12"/>
      <c r="H413" s="11"/>
      <c r="J413" s="96"/>
      <c r="L413" s="10"/>
      <c r="M413" s="10"/>
    </row>
    <row r="414" spans="1:13" ht="21" x14ac:dyDescent="0.35">
      <c r="A414" s="17"/>
      <c r="B414" s="16"/>
      <c r="C414" s="15"/>
      <c r="D414" s="14"/>
      <c r="E414" s="13"/>
      <c r="F414" s="12"/>
      <c r="H414" s="11"/>
      <c r="J414" s="96"/>
      <c r="L414" s="10"/>
      <c r="M414" s="10"/>
    </row>
    <row r="415" spans="1:13" ht="21" x14ac:dyDescent="0.35">
      <c r="A415" s="17"/>
      <c r="B415" s="16"/>
      <c r="C415" s="15"/>
      <c r="D415" s="14"/>
      <c r="E415" s="13"/>
      <c r="F415" s="12"/>
      <c r="H415" s="11"/>
      <c r="J415" s="96"/>
      <c r="L415" s="10"/>
      <c r="M415" s="10"/>
    </row>
    <row r="416" spans="1:13" ht="21" x14ac:dyDescent="0.35">
      <c r="A416" s="17"/>
      <c r="B416" s="16"/>
      <c r="C416" s="15"/>
      <c r="D416" s="14"/>
      <c r="E416" s="13"/>
      <c r="F416" s="12"/>
      <c r="H416" s="11"/>
      <c r="J416" s="96"/>
      <c r="L416" s="10"/>
      <c r="M416" s="10"/>
    </row>
    <row r="417" spans="1:13" ht="21" x14ac:dyDescent="0.35">
      <c r="A417" s="17"/>
      <c r="B417" s="16"/>
      <c r="C417" s="15"/>
      <c r="D417" s="14"/>
      <c r="E417" s="13"/>
      <c r="F417" s="12"/>
      <c r="H417" s="11"/>
      <c r="J417" s="96"/>
      <c r="L417" s="10"/>
      <c r="M417" s="10"/>
    </row>
    <row r="418" spans="1:13" ht="21" x14ac:dyDescent="0.35">
      <c r="A418" s="17"/>
      <c r="B418" s="16"/>
      <c r="C418" s="15"/>
      <c r="D418" s="14"/>
      <c r="E418" s="13"/>
      <c r="F418" s="12"/>
      <c r="H418" s="11"/>
      <c r="J418" s="96"/>
      <c r="L418" s="10"/>
      <c r="M418" s="10"/>
    </row>
    <row r="419" spans="1:13" ht="21" x14ac:dyDescent="0.35">
      <c r="A419" s="17"/>
      <c r="B419" s="16"/>
      <c r="C419" s="15"/>
      <c r="D419" s="14"/>
      <c r="E419" s="13"/>
      <c r="F419" s="12"/>
      <c r="H419" s="11"/>
      <c r="J419" s="96"/>
      <c r="L419" s="10"/>
      <c r="M419" s="10"/>
    </row>
    <row r="420" spans="1:13" ht="21" x14ac:dyDescent="0.35">
      <c r="A420" s="17"/>
      <c r="B420" s="16"/>
      <c r="C420" s="15"/>
      <c r="D420" s="14"/>
      <c r="E420" s="13"/>
      <c r="F420" s="12"/>
      <c r="H420" s="11"/>
      <c r="J420" s="96"/>
      <c r="L420" s="10"/>
      <c r="M420" s="10"/>
    </row>
    <row r="421" spans="1:13" ht="21" x14ac:dyDescent="0.35">
      <c r="A421" s="17"/>
      <c r="B421" s="16"/>
      <c r="C421" s="15"/>
      <c r="D421" s="14"/>
      <c r="E421" s="13"/>
      <c r="F421" s="12"/>
      <c r="H421" s="11"/>
      <c r="J421" s="96"/>
      <c r="L421" s="10"/>
      <c r="M421" s="10"/>
    </row>
    <row r="422" spans="1:13" ht="21" x14ac:dyDescent="0.35">
      <c r="A422" s="17"/>
      <c r="B422" s="16"/>
      <c r="C422" s="15"/>
      <c r="D422" s="14"/>
      <c r="E422" s="13"/>
      <c r="F422" s="12"/>
      <c r="H422" s="11"/>
      <c r="J422" s="96"/>
      <c r="L422" s="10"/>
      <c r="M422" s="10"/>
    </row>
    <row r="423" spans="1:13" ht="21" x14ac:dyDescent="0.35">
      <c r="A423" s="17"/>
      <c r="B423" s="16"/>
      <c r="C423" s="15"/>
      <c r="D423" s="14"/>
      <c r="E423" s="13"/>
      <c r="F423" s="12"/>
      <c r="H423" s="11"/>
      <c r="J423" s="96"/>
      <c r="L423" s="10"/>
      <c r="M423" s="10"/>
    </row>
    <row r="424" spans="1:13" ht="21" x14ac:dyDescent="0.35">
      <c r="A424" s="17"/>
      <c r="B424" s="16"/>
      <c r="C424" s="15"/>
      <c r="D424" s="14"/>
      <c r="E424" s="13"/>
      <c r="F424" s="12"/>
      <c r="H424" s="11"/>
      <c r="J424" s="96"/>
      <c r="L424" s="10"/>
      <c r="M424" s="10"/>
    </row>
    <row r="425" spans="1:13" ht="21" x14ac:dyDescent="0.35">
      <c r="A425" s="17"/>
      <c r="B425" s="16"/>
      <c r="C425" s="15"/>
      <c r="D425" s="14"/>
      <c r="E425" s="13"/>
      <c r="F425" s="12"/>
      <c r="H425" s="11"/>
      <c r="J425" s="96"/>
      <c r="L425" s="10"/>
      <c r="M425" s="10"/>
    </row>
    <row r="426" spans="1:13" ht="21" x14ac:dyDescent="0.35">
      <c r="A426" s="17"/>
      <c r="B426" s="16"/>
      <c r="C426" s="15"/>
      <c r="D426" s="14"/>
      <c r="E426" s="13"/>
      <c r="F426" s="12"/>
      <c r="H426" s="11"/>
      <c r="J426" s="96"/>
      <c r="L426" s="10"/>
      <c r="M426" s="10"/>
    </row>
    <row r="427" spans="1:13" ht="21" x14ac:dyDescent="0.35">
      <c r="A427" s="17"/>
      <c r="B427" s="16"/>
      <c r="C427" s="15"/>
      <c r="D427" s="14"/>
      <c r="E427" s="13"/>
      <c r="F427" s="12"/>
      <c r="H427" s="11"/>
      <c r="J427" s="96"/>
      <c r="L427" s="10"/>
      <c r="M427" s="10"/>
    </row>
    <row r="428" spans="1:13" ht="21" x14ac:dyDescent="0.35">
      <c r="A428" s="17"/>
      <c r="B428" s="16"/>
      <c r="C428" s="15"/>
      <c r="D428" s="14"/>
      <c r="E428" s="13"/>
      <c r="F428" s="12"/>
      <c r="H428" s="11"/>
      <c r="J428" s="96"/>
      <c r="L428" s="10"/>
      <c r="M428" s="10"/>
    </row>
    <row r="429" spans="1:13" ht="21" x14ac:dyDescent="0.35">
      <c r="A429" s="17"/>
      <c r="B429" s="16"/>
      <c r="C429" s="15"/>
      <c r="D429" s="14"/>
      <c r="E429" s="13"/>
      <c r="F429" s="12"/>
      <c r="H429" s="11"/>
      <c r="J429" s="96"/>
      <c r="L429" s="10"/>
      <c r="M429" s="10"/>
    </row>
    <row r="430" spans="1:13" ht="21" x14ac:dyDescent="0.35">
      <c r="A430" s="17"/>
      <c r="B430" s="16"/>
      <c r="C430" s="15"/>
      <c r="D430" s="14"/>
      <c r="E430" s="13"/>
      <c r="F430" s="12"/>
      <c r="H430" s="11"/>
      <c r="J430" s="96"/>
      <c r="L430" s="10"/>
      <c r="M430" s="10"/>
    </row>
    <row r="431" spans="1:13" ht="21" x14ac:dyDescent="0.35">
      <c r="A431" s="17"/>
      <c r="B431" s="16"/>
      <c r="C431" s="15"/>
      <c r="D431" s="14"/>
      <c r="E431" s="13"/>
      <c r="F431" s="12"/>
      <c r="H431" s="11"/>
      <c r="J431" s="96"/>
      <c r="L431" s="10"/>
      <c r="M431" s="10"/>
    </row>
    <row r="432" spans="1:13" ht="21" x14ac:dyDescent="0.35">
      <c r="A432" s="17"/>
      <c r="B432" s="16"/>
      <c r="C432" s="15"/>
      <c r="D432" s="14"/>
      <c r="E432" s="13"/>
      <c r="F432" s="12"/>
      <c r="H432" s="11"/>
      <c r="J432" s="96"/>
      <c r="L432" s="10"/>
      <c r="M432" s="10"/>
    </row>
    <row r="433" spans="1:13" ht="21" x14ac:dyDescent="0.35">
      <c r="A433" s="17"/>
      <c r="B433" s="16"/>
      <c r="C433" s="15"/>
      <c r="D433" s="14"/>
      <c r="E433" s="13"/>
      <c r="F433" s="12"/>
      <c r="H433" s="11"/>
      <c r="J433" s="96"/>
      <c r="L433" s="10"/>
      <c r="M433" s="10"/>
    </row>
    <row r="434" spans="1:13" ht="21" x14ac:dyDescent="0.35">
      <c r="A434" s="17"/>
      <c r="B434" s="16"/>
      <c r="C434" s="15"/>
      <c r="D434" s="14"/>
      <c r="E434" s="13"/>
      <c r="F434" s="12"/>
      <c r="H434" s="11"/>
      <c r="J434" s="96"/>
      <c r="L434" s="10"/>
      <c r="M434" s="10"/>
    </row>
    <row r="435" spans="1:13" ht="21" x14ac:dyDescent="0.35">
      <c r="A435" s="17"/>
      <c r="B435" s="16"/>
      <c r="C435" s="15"/>
      <c r="D435" s="14"/>
      <c r="E435" s="13"/>
      <c r="F435" s="12"/>
      <c r="H435" s="11"/>
      <c r="J435" s="96"/>
      <c r="L435" s="10"/>
      <c r="M435" s="10"/>
    </row>
    <row r="436" spans="1:13" ht="21" x14ac:dyDescent="0.35">
      <c r="A436" s="17"/>
      <c r="B436" s="16"/>
      <c r="C436" s="15"/>
      <c r="D436" s="14"/>
      <c r="E436" s="13"/>
      <c r="F436" s="12"/>
      <c r="H436" s="11"/>
      <c r="J436" s="96"/>
      <c r="L436" s="10"/>
      <c r="M436" s="10"/>
    </row>
    <row r="437" spans="1:13" ht="21" x14ac:dyDescent="0.35">
      <c r="A437" s="17"/>
      <c r="B437" s="16"/>
      <c r="C437" s="15"/>
      <c r="D437" s="14"/>
      <c r="E437" s="13"/>
      <c r="F437" s="12"/>
      <c r="H437" s="11"/>
      <c r="J437" s="96"/>
      <c r="L437" s="10"/>
      <c r="M437" s="10"/>
    </row>
    <row r="438" spans="1:13" ht="21" x14ac:dyDescent="0.35">
      <c r="A438" s="17"/>
      <c r="B438" s="16"/>
      <c r="C438" s="15"/>
      <c r="D438" s="14"/>
      <c r="E438" s="13"/>
      <c r="F438" s="12"/>
      <c r="H438" s="11"/>
      <c r="J438" s="96"/>
      <c r="L438" s="10"/>
      <c r="M438" s="10"/>
    </row>
    <row r="439" spans="1:13" ht="21" x14ac:dyDescent="0.35">
      <c r="A439" s="17"/>
      <c r="B439" s="16"/>
      <c r="C439" s="15"/>
      <c r="D439" s="14"/>
      <c r="E439" s="13"/>
      <c r="F439" s="12"/>
      <c r="H439" s="11"/>
      <c r="J439" s="96"/>
      <c r="L439" s="10"/>
      <c r="M439" s="10"/>
    </row>
    <row r="440" spans="1:13" ht="21" x14ac:dyDescent="0.35">
      <c r="A440" s="17"/>
      <c r="B440" s="16"/>
      <c r="C440" s="15"/>
      <c r="D440" s="14"/>
      <c r="E440" s="13"/>
      <c r="F440" s="12"/>
      <c r="H440" s="11"/>
      <c r="J440" s="96"/>
      <c r="L440" s="10"/>
      <c r="M440" s="10"/>
    </row>
    <row r="441" spans="1:13" ht="21" x14ac:dyDescent="0.35">
      <c r="A441" s="17"/>
      <c r="B441" s="16"/>
      <c r="C441" s="15"/>
      <c r="D441" s="14"/>
      <c r="E441" s="13"/>
      <c r="F441" s="12"/>
      <c r="H441" s="11"/>
      <c r="J441" s="96"/>
      <c r="L441" s="10"/>
      <c r="M441" s="10"/>
    </row>
    <row r="442" spans="1:13" ht="21" x14ac:dyDescent="0.35">
      <c r="A442" s="17"/>
      <c r="B442" s="16"/>
      <c r="C442" s="15"/>
      <c r="D442" s="14"/>
      <c r="E442" s="13"/>
      <c r="F442" s="12"/>
      <c r="H442" s="11"/>
      <c r="J442" s="96"/>
      <c r="L442" s="10"/>
      <c r="M442" s="10"/>
    </row>
    <row r="443" spans="1:13" ht="21" x14ac:dyDescent="0.35">
      <c r="A443" s="17"/>
      <c r="B443" s="16"/>
      <c r="C443" s="15"/>
      <c r="D443" s="14"/>
      <c r="E443" s="13"/>
      <c r="F443" s="12"/>
      <c r="H443" s="11"/>
      <c r="J443" s="96"/>
      <c r="L443" s="10"/>
      <c r="M443" s="10"/>
    </row>
    <row r="444" spans="1:13" ht="21" x14ac:dyDescent="0.35">
      <c r="A444" s="17"/>
      <c r="B444" s="16"/>
      <c r="C444" s="15"/>
      <c r="D444" s="14"/>
      <c r="E444" s="13"/>
      <c r="F444" s="12"/>
      <c r="H444" s="11"/>
      <c r="J444" s="96"/>
      <c r="L444" s="10"/>
      <c r="M444" s="10"/>
    </row>
    <row r="445" spans="1:13" ht="21" x14ac:dyDescent="0.35">
      <c r="A445" s="17"/>
      <c r="B445" s="16"/>
      <c r="C445" s="15"/>
      <c r="D445" s="14"/>
      <c r="E445" s="13"/>
      <c r="F445" s="12"/>
      <c r="H445" s="11"/>
      <c r="J445" s="96"/>
      <c r="L445" s="10"/>
      <c r="M445" s="10"/>
    </row>
    <row r="446" spans="1:13" ht="21" x14ac:dyDescent="0.35">
      <c r="A446" s="17"/>
      <c r="B446" s="16"/>
      <c r="C446" s="15"/>
      <c r="D446" s="14"/>
      <c r="E446" s="13"/>
      <c r="F446" s="12"/>
      <c r="H446" s="11"/>
      <c r="J446" s="96"/>
      <c r="L446" s="10"/>
      <c r="M446" s="10"/>
    </row>
    <row r="447" spans="1:13" ht="21" x14ac:dyDescent="0.35">
      <c r="A447" s="17"/>
      <c r="B447" s="16"/>
      <c r="C447" s="15"/>
      <c r="D447" s="14"/>
      <c r="E447" s="13"/>
      <c r="F447" s="12"/>
      <c r="H447" s="11"/>
      <c r="J447" s="96"/>
      <c r="L447" s="10"/>
      <c r="M447" s="10"/>
    </row>
    <row r="448" spans="1:13" ht="21" x14ac:dyDescent="0.35">
      <c r="A448" s="17"/>
      <c r="B448" s="16"/>
      <c r="C448" s="15"/>
      <c r="D448" s="14"/>
      <c r="E448" s="13"/>
      <c r="F448" s="12"/>
      <c r="H448" s="11"/>
      <c r="J448" s="96"/>
      <c r="L448" s="10"/>
      <c r="M448" s="10"/>
    </row>
    <row r="449" spans="1:13" ht="21" x14ac:dyDescent="0.35">
      <c r="A449" s="17"/>
      <c r="B449" s="16"/>
      <c r="C449" s="15"/>
      <c r="D449" s="14"/>
      <c r="E449" s="13"/>
      <c r="F449" s="12"/>
      <c r="H449" s="11"/>
      <c r="J449" s="96"/>
      <c r="L449" s="10"/>
      <c r="M449" s="10"/>
    </row>
    <row r="450" spans="1:13" ht="21" x14ac:dyDescent="0.35">
      <c r="A450" s="17"/>
      <c r="B450" s="16"/>
      <c r="C450" s="15"/>
      <c r="D450" s="14"/>
      <c r="E450" s="13"/>
      <c r="F450" s="12"/>
      <c r="H450" s="11"/>
      <c r="J450" s="96"/>
      <c r="L450" s="10"/>
      <c r="M450" s="10"/>
    </row>
    <row r="451" spans="1:13" ht="21" x14ac:dyDescent="0.35">
      <c r="A451" s="17"/>
      <c r="B451" s="16"/>
      <c r="C451" s="15"/>
      <c r="D451" s="14"/>
      <c r="E451" s="13"/>
      <c r="F451" s="12"/>
      <c r="H451" s="11"/>
      <c r="J451" s="96"/>
      <c r="L451" s="10"/>
      <c r="M451" s="10"/>
    </row>
    <row r="452" spans="1:13" ht="21" x14ac:dyDescent="0.35">
      <c r="A452" s="17"/>
      <c r="B452" s="16"/>
      <c r="C452" s="15"/>
      <c r="D452" s="14"/>
      <c r="E452" s="13"/>
      <c r="F452" s="12"/>
      <c r="H452" s="11"/>
      <c r="J452" s="96"/>
      <c r="L452" s="10"/>
      <c r="M452" s="10"/>
    </row>
    <row r="453" spans="1:13" ht="21" x14ac:dyDescent="0.35">
      <c r="A453" s="17"/>
      <c r="B453" s="16"/>
      <c r="C453" s="15"/>
      <c r="D453" s="14"/>
      <c r="E453" s="13"/>
      <c r="F453" s="12"/>
      <c r="H453" s="11"/>
      <c r="J453" s="96"/>
      <c r="L453" s="10"/>
      <c r="M453" s="10"/>
    </row>
    <row r="454" spans="1:13" ht="21" x14ac:dyDescent="0.35">
      <c r="A454" s="17"/>
      <c r="B454" s="16"/>
      <c r="C454" s="15"/>
      <c r="D454" s="14"/>
      <c r="E454" s="13"/>
      <c r="F454" s="12"/>
      <c r="H454" s="11"/>
      <c r="J454" s="96"/>
      <c r="L454" s="10"/>
      <c r="M454" s="10"/>
    </row>
    <row r="455" spans="1:13" ht="21" x14ac:dyDescent="0.35">
      <c r="A455" s="17"/>
      <c r="B455" s="16"/>
      <c r="C455" s="15"/>
      <c r="D455" s="14"/>
      <c r="E455" s="13"/>
      <c r="F455" s="12"/>
      <c r="H455" s="11"/>
      <c r="J455" s="96"/>
      <c r="L455" s="10"/>
      <c r="M455" s="10"/>
    </row>
    <row r="456" spans="1:13" ht="21" x14ac:dyDescent="0.35">
      <c r="A456" s="17"/>
      <c r="B456" s="16"/>
      <c r="C456" s="15"/>
      <c r="D456" s="14"/>
      <c r="E456" s="13"/>
      <c r="F456" s="12"/>
      <c r="H456" s="11"/>
      <c r="J456" s="96"/>
      <c r="L456" s="10"/>
      <c r="M456" s="10"/>
    </row>
    <row r="457" spans="1:13" ht="21" x14ac:dyDescent="0.35">
      <c r="A457" s="17"/>
      <c r="B457" s="16"/>
      <c r="C457" s="15"/>
      <c r="D457" s="14"/>
      <c r="E457" s="13"/>
      <c r="F457" s="12"/>
      <c r="H457" s="11"/>
      <c r="J457" s="96"/>
      <c r="L457" s="10"/>
      <c r="M457" s="10"/>
    </row>
    <row r="458" spans="1:13" ht="21" x14ac:dyDescent="0.35">
      <c r="A458" s="17"/>
      <c r="B458" s="16"/>
      <c r="C458" s="15"/>
      <c r="D458" s="14"/>
      <c r="E458" s="13"/>
      <c r="F458" s="12"/>
      <c r="H458" s="11"/>
      <c r="J458" s="96"/>
      <c r="L458" s="10"/>
      <c r="M458" s="10"/>
    </row>
    <row r="459" spans="1:13" ht="21" x14ac:dyDescent="0.35">
      <c r="A459" s="17"/>
      <c r="B459" s="16"/>
      <c r="C459" s="15"/>
      <c r="D459" s="14"/>
      <c r="E459" s="13"/>
      <c r="F459" s="12"/>
      <c r="H459" s="11"/>
      <c r="J459" s="96"/>
      <c r="L459" s="10"/>
      <c r="M459" s="10"/>
    </row>
    <row r="460" spans="1:13" ht="21" x14ac:dyDescent="0.35">
      <c r="A460" s="17"/>
      <c r="B460" s="16"/>
      <c r="C460" s="15"/>
      <c r="D460" s="14"/>
      <c r="E460" s="13"/>
      <c r="F460" s="12"/>
      <c r="H460" s="11"/>
      <c r="J460" s="96"/>
      <c r="L460" s="10"/>
      <c r="M460" s="10"/>
    </row>
    <row r="461" spans="1:13" ht="21" x14ac:dyDescent="0.35">
      <c r="A461" s="17"/>
      <c r="B461" s="16"/>
      <c r="C461" s="15"/>
      <c r="D461" s="14"/>
      <c r="E461" s="13"/>
      <c r="F461" s="12"/>
      <c r="H461" s="11"/>
      <c r="J461" s="96"/>
      <c r="L461" s="10"/>
      <c r="M461" s="10"/>
    </row>
    <row r="462" spans="1:13" ht="21" x14ac:dyDescent="0.35">
      <c r="A462" s="17"/>
      <c r="B462" s="16"/>
      <c r="C462" s="15"/>
      <c r="D462" s="14"/>
      <c r="E462" s="13"/>
      <c r="F462" s="12"/>
      <c r="H462" s="11"/>
      <c r="J462" s="96"/>
      <c r="L462" s="10"/>
      <c r="M462" s="10"/>
    </row>
    <row r="463" spans="1:13" ht="21" x14ac:dyDescent="0.35">
      <c r="A463" s="17"/>
      <c r="B463" s="16"/>
      <c r="C463" s="15"/>
      <c r="D463" s="14"/>
      <c r="E463" s="13"/>
      <c r="F463" s="12"/>
      <c r="H463" s="11"/>
      <c r="J463" s="96"/>
      <c r="L463" s="10"/>
      <c r="M463" s="10"/>
    </row>
    <row r="464" spans="1:13" ht="21" x14ac:dyDescent="0.35">
      <c r="A464" s="17"/>
      <c r="B464" s="16"/>
      <c r="C464" s="15"/>
      <c r="D464" s="14"/>
      <c r="E464" s="13"/>
      <c r="F464" s="12"/>
      <c r="H464" s="11"/>
      <c r="J464" s="96"/>
      <c r="L464" s="10"/>
      <c r="M464" s="10"/>
    </row>
    <row r="465" spans="1:13" ht="21" x14ac:dyDescent="0.35">
      <c r="A465" s="17"/>
      <c r="B465" s="16"/>
      <c r="C465" s="15"/>
      <c r="D465" s="14"/>
      <c r="E465" s="13"/>
      <c r="F465" s="12"/>
      <c r="H465" s="11"/>
      <c r="J465" s="96"/>
      <c r="L465" s="10"/>
      <c r="M465" s="10"/>
    </row>
    <row r="466" spans="1:13" ht="21" x14ac:dyDescent="0.35">
      <c r="A466" s="17"/>
      <c r="B466" s="16"/>
      <c r="C466" s="15"/>
      <c r="D466" s="14"/>
      <c r="E466" s="13"/>
      <c r="F466" s="12"/>
      <c r="H466" s="11"/>
      <c r="J466" s="96"/>
      <c r="L466" s="10"/>
      <c r="M466" s="10"/>
    </row>
    <row r="467" spans="1:13" ht="21" x14ac:dyDescent="0.35">
      <c r="A467" s="17"/>
      <c r="B467" s="16"/>
      <c r="C467" s="15"/>
      <c r="D467" s="14"/>
      <c r="E467" s="13"/>
      <c r="F467" s="12"/>
      <c r="H467" s="11"/>
      <c r="J467" s="96"/>
      <c r="L467" s="10"/>
      <c r="M467" s="10"/>
    </row>
    <row r="468" spans="1:13" ht="21" x14ac:dyDescent="0.35">
      <c r="A468" s="17"/>
      <c r="B468" s="16"/>
      <c r="C468" s="15"/>
      <c r="D468" s="14"/>
      <c r="E468" s="13"/>
      <c r="F468" s="12"/>
      <c r="H468" s="11"/>
      <c r="J468" s="96"/>
      <c r="L468" s="10"/>
      <c r="M468" s="10"/>
    </row>
    <row r="469" spans="1:13" ht="21" x14ac:dyDescent="0.35">
      <c r="A469" s="17"/>
      <c r="B469" s="16"/>
      <c r="C469" s="15"/>
      <c r="D469" s="14"/>
      <c r="E469" s="13"/>
      <c r="F469" s="12"/>
      <c r="H469" s="11"/>
      <c r="J469" s="96"/>
      <c r="L469" s="10"/>
      <c r="M469" s="10"/>
    </row>
    <row r="470" spans="1:13" ht="21" x14ac:dyDescent="0.35">
      <c r="A470" s="17"/>
      <c r="B470" s="16"/>
      <c r="C470" s="15"/>
      <c r="D470" s="14"/>
      <c r="E470" s="13"/>
      <c r="F470" s="12"/>
      <c r="H470" s="11"/>
      <c r="J470" s="96"/>
      <c r="L470" s="10"/>
      <c r="M470" s="10"/>
    </row>
    <row r="471" spans="1:13" ht="21" x14ac:dyDescent="0.35">
      <c r="A471" s="17"/>
      <c r="B471" s="16"/>
      <c r="C471" s="15"/>
      <c r="D471" s="14"/>
      <c r="E471" s="13"/>
      <c r="F471" s="12"/>
      <c r="H471" s="11"/>
      <c r="J471" s="96"/>
      <c r="L471" s="10"/>
      <c r="M471" s="10"/>
    </row>
    <row r="472" spans="1:13" ht="21" x14ac:dyDescent="0.35">
      <c r="A472" s="17"/>
      <c r="B472" s="16"/>
      <c r="C472" s="15"/>
      <c r="D472" s="14"/>
      <c r="E472" s="13"/>
      <c r="F472" s="12"/>
      <c r="H472" s="11"/>
      <c r="J472" s="96"/>
      <c r="L472" s="10"/>
      <c r="M472" s="10"/>
    </row>
    <row r="473" spans="1:13" ht="21" x14ac:dyDescent="0.35">
      <c r="A473" s="17"/>
      <c r="B473" s="16"/>
      <c r="C473" s="15"/>
      <c r="D473" s="14"/>
      <c r="E473" s="13"/>
      <c r="F473" s="12"/>
      <c r="H473" s="11"/>
      <c r="J473" s="96"/>
      <c r="L473" s="10"/>
      <c r="M473" s="10"/>
    </row>
    <row r="474" spans="1:13" ht="21" x14ac:dyDescent="0.35">
      <c r="A474" s="17"/>
      <c r="B474" s="16"/>
      <c r="C474" s="15"/>
      <c r="D474" s="14"/>
      <c r="E474" s="13"/>
      <c r="F474" s="12"/>
      <c r="H474" s="11"/>
      <c r="J474" s="96"/>
      <c r="L474" s="10"/>
      <c r="M474" s="10"/>
    </row>
    <row r="475" spans="1:13" ht="21" x14ac:dyDescent="0.35">
      <c r="A475" s="17"/>
      <c r="B475" s="16"/>
      <c r="C475" s="15"/>
      <c r="D475" s="14"/>
      <c r="E475" s="13"/>
      <c r="F475" s="12"/>
      <c r="H475" s="11"/>
      <c r="J475" s="96"/>
      <c r="L475" s="10"/>
      <c r="M475" s="10"/>
    </row>
    <row r="476" spans="1:13" ht="21" x14ac:dyDescent="0.35">
      <c r="A476" s="17"/>
      <c r="B476" s="16"/>
      <c r="C476" s="15"/>
      <c r="D476" s="14"/>
      <c r="E476" s="13"/>
      <c r="F476" s="12"/>
      <c r="H476" s="11"/>
      <c r="J476" s="96"/>
      <c r="L476" s="10"/>
      <c r="M476" s="10"/>
    </row>
    <row r="477" spans="1:13" ht="21" x14ac:dyDescent="0.35">
      <c r="A477" s="17"/>
      <c r="B477" s="16"/>
      <c r="C477" s="15"/>
      <c r="D477" s="14"/>
      <c r="E477" s="13"/>
      <c r="F477" s="12"/>
      <c r="H477" s="11"/>
      <c r="J477" s="96"/>
      <c r="L477" s="10"/>
      <c r="M477" s="10"/>
    </row>
    <row r="478" spans="1:13" ht="21" x14ac:dyDescent="0.35">
      <c r="A478" s="17"/>
      <c r="B478" s="16"/>
      <c r="C478" s="15"/>
      <c r="D478" s="14"/>
      <c r="E478" s="13"/>
      <c r="F478" s="12"/>
      <c r="H478" s="11"/>
      <c r="J478" s="96"/>
      <c r="L478" s="10"/>
      <c r="M478" s="10"/>
    </row>
    <row r="479" spans="1:13" ht="21" x14ac:dyDescent="0.35">
      <c r="A479" s="17"/>
      <c r="B479" s="16"/>
      <c r="C479" s="15"/>
      <c r="D479" s="14"/>
      <c r="E479" s="13"/>
      <c r="F479" s="12"/>
      <c r="H479" s="11"/>
      <c r="J479" s="96"/>
      <c r="L479" s="10"/>
      <c r="M479" s="10"/>
    </row>
    <row r="480" spans="1:13" ht="21" x14ac:dyDescent="0.35">
      <c r="A480" s="17"/>
      <c r="B480" s="16"/>
      <c r="C480" s="15"/>
      <c r="D480" s="14"/>
      <c r="E480" s="13"/>
      <c r="F480" s="12"/>
      <c r="H480" s="11"/>
      <c r="J480" s="96"/>
      <c r="L480" s="10"/>
      <c r="M480" s="10"/>
    </row>
    <row r="481" spans="1:13" ht="21" x14ac:dyDescent="0.35">
      <c r="A481" s="17"/>
      <c r="B481" s="16"/>
      <c r="C481" s="15"/>
      <c r="D481" s="14"/>
      <c r="E481" s="13"/>
      <c r="F481" s="12"/>
      <c r="H481" s="11"/>
      <c r="J481" s="96"/>
      <c r="L481" s="10"/>
      <c r="M481" s="10"/>
    </row>
    <row r="482" spans="1:13" ht="21" x14ac:dyDescent="0.35">
      <c r="A482" s="17"/>
      <c r="B482" s="16"/>
      <c r="C482" s="15"/>
      <c r="D482" s="14"/>
      <c r="E482" s="13"/>
      <c r="F482" s="12"/>
      <c r="H482" s="11"/>
      <c r="J482" s="96"/>
      <c r="L482" s="10"/>
      <c r="M482" s="10"/>
    </row>
    <row r="483" spans="1:13" ht="21" x14ac:dyDescent="0.35">
      <c r="A483" s="17"/>
      <c r="B483" s="16"/>
      <c r="C483" s="15"/>
      <c r="D483" s="14"/>
      <c r="E483" s="13"/>
      <c r="F483" s="12"/>
      <c r="H483" s="11"/>
      <c r="J483" s="96"/>
      <c r="L483" s="10"/>
      <c r="M483" s="10"/>
    </row>
    <row r="484" spans="1:13" ht="21" x14ac:dyDescent="0.35">
      <c r="A484" s="17"/>
      <c r="B484" s="16"/>
      <c r="C484" s="15"/>
      <c r="D484" s="14"/>
      <c r="E484" s="13"/>
      <c r="F484" s="12"/>
      <c r="H484" s="11"/>
      <c r="J484" s="96"/>
      <c r="L484" s="10"/>
      <c r="M484" s="10"/>
    </row>
    <row r="485" spans="1:13" ht="21" x14ac:dyDescent="0.35">
      <c r="A485" s="17"/>
      <c r="B485" s="16"/>
      <c r="C485" s="15"/>
      <c r="D485" s="14"/>
      <c r="E485" s="13"/>
      <c r="F485" s="12"/>
      <c r="H485" s="11"/>
      <c r="J485" s="96"/>
      <c r="L485" s="10"/>
      <c r="M485" s="10"/>
    </row>
    <row r="486" spans="1:13" ht="21" x14ac:dyDescent="0.35">
      <c r="A486" s="17"/>
      <c r="B486" s="16"/>
      <c r="C486" s="15"/>
      <c r="D486" s="14"/>
      <c r="E486" s="13"/>
      <c r="F486" s="12"/>
      <c r="H486" s="11"/>
      <c r="J486" s="96"/>
      <c r="L486" s="10"/>
      <c r="M486" s="10"/>
    </row>
    <row r="487" spans="1:13" ht="21" x14ac:dyDescent="0.35">
      <c r="A487" s="17"/>
      <c r="B487" s="16"/>
      <c r="C487" s="15"/>
      <c r="D487" s="14"/>
      <c r="E487" s="13"/>
      <c r="F487" s="12"/>
      <c r="H487" s="11"/>
      <c r="J487" s="96"/>
      <c r="L487" s="10"/>
      <c r="M487" s="10"/>
    </row>
    <row r="488" spans="1:13" ht="21" x14ac:dyDescent="0.35">
      <c r="A488" s="17"/>
      <c r="B488" s="16"/>
      <c r="C488" s="15"/>
      <c r="D488" s="14"/>
      <c r="E488" s="13"/>
      <c r="F488" s="12"/>
      <c r="H488" s="11"/>
      <c r="J488" s="96"/>
      <c r="L488" s="10"/>
      <c r="M488" s="10"/>
    </row>
    <row r="489" spans="1:13" ht="21" x14ac:dyDescent="0.35">
      <c r="A489" s="17"/>
      <c r="B489" s="16"/>
      <c r="C489" s="15"/>
      <c r="D489" s="14"/>
      <c r="E489" s="13"/>
      <c r="F489" s="12"/>
      <c r="H489" s="11"/>
      <c r="J489" s="96"/>
      <c r="L489" s="10"/>
      <c r="M489" s="10"/>
    </row>
    <row r="490" spans="1:13" ht="21" x14ac:dyDescent="0.35">
      <c r="A490" s="17"/>
      <c r="B490" s="16"/>
      <c r="C490" s="15"/>
      <c r="D490" s="14"/>
      <c r="E490" s="13"/>
      <c r="F490" s="12"/>
      <c r="H490" s="11"/>
      <c r="J490" s="96"/>
      <c r="L490" s="10"/>
      <c r="M490" s="10"/>
    </row>
    <row r="491" spans="1:13" ht="21" x14ac:dyDescent="0.35">
      <c r="A491" s="17"/>
      <c r="B491" s="16"/>
      <c r="C491" s="15"/>
      <c r="D491" s="14"/>
      <c r="E491" s="13"/>
      <c r="F491" s="12"/>
      <c r="H491" s="11"/>
      <c r="J491" s="96"/>
      <c r="L491" s="10"/>
      <c r="M491" s="10"/>
    </row>
    <row r="492" spans="1:13" ht="21" x14ac:dyDescent="0.35">
      <c r="A492" s="17"/>
      <c r="B492" s="16"/>
      <c r="C492" s="15"/>
      <c r="D492" s="14"/>
      <c r="E492" s="13"/>
      <c r="F492" s="12"/>
      <c r="H492" s="11"/>
      <c r="J492" s="96"/>
      <c r="L492" s="10"/>
      <c r="M492" s="10"/>
    </row>
    <row r="493" spans="1:13" ht="21" x14ac:dyDescent="0.35">
      <c r="A493" s="17"/>
      <c r="B493" s="16"/>
      <c r="C493" s="15"/>
      <c r="D493" s="14"/>
      <c r="E493" s="13"/>
      <c r="F493" s="12"/>
      <c r="H493" s="11"/>
      <c r="J493" s="96"/>
      <c r="L493" s="10"/>
      <c r="M493" s="10"/>
    </row>
    <row r="494" spans="1:13" ht="21" x14ac:dyDescent="0.35">
      <c r="A494" s="17"/>
      <c r="B494" s="16"/>
      <c r="C494" s="15"/>
      <c r="D494" s="14"/>
      <c r="E494" s="13"/>
      <c r="F494" s="12"/>
      <c r="H494" s="11"/>
      <c r="J494" s="96"/>
      <c r="L494" s="10"/>
      <c r="M494" s="10"/>
    </row>
    <row r="495" spans="1:13" ht="21" x14ac:dyDescent="0.35">
      <c r="A495" s="17"/>
      <c r="B495" s="16"/>
      <c r="C495" s="15"/>
      <c r="D495" s="14"/>
      <c r="E495" s="13"/>
      <c r="F495" s="12"/>
      <c r="H495" s="11"/>
      <c r="J495" s="96"/>
      <c r="L495" s="10"/>
      <c r="M495" s="10"/>
    </row>
    <row r="496" spans="1:13" ht="21" x14ac:dyDescent="0.35">
      <c r="A496" s="17"/>
      <c r="B496" s="16"/>
      <c r="C496" s="15"/>
      <c r="D496" s="14"/>
      <c r="E496" s="13"/>
      <c r="F496" s="12"/>
      <c r="H496" s="11"/>
      <c r="J496" s="96"/>
      <c r="L496" s="10"/>
      <c r="M496" s="10"/>
    </row>
    <row r="497" spans="1:13" ht="21" x14ac:dyDescent="0.35">
      <c r="A497" s="17"/>
      <c r="B497" s="16"/>
      <c r="C497" s="15"/>
      <c r="D497" s="14"/>
      <c r="E497" s="13"/>
      <c r="F497" s="12"/>
      <c r="H497" s="11"/>
      <c r="J497" s="96"/>
      <c r="L497" s="10"/>
      <c r="M497" s="10"/>
    </row>
    <row r="498" spans="1:13" ht="21" x14ac:dyDescent="0.35">
      <c r="A498" s="17"/>
      <c r="B498" s="16"/>
      <c r="C498" s="15"/>
      <c r="D498" s="14"/>
      <c r="E498" s="13"/>
      <c r="F498" s="12"/>
      <c r="H498" s="11"/>
      <c r="J498" s="96"/>
      <c r="L498" s="10"/>
      <c r="M498" s="10"/>
    </row>
    <row r="499" spans="1:13" ht="21" x14ac:dyDescent="0.35">
      <c r="A499" s="17"/>
      <c r="B499" s="16"/>
      <c r="C499" s="15"/>
      <c r="D499" s="14"/>
      <c r="E499" s="13"/>
      <c r="F499" s="12"/>
      <c r="H499" s="11"/>
      <c r="J499" s="96"/>
      <c r="L499" s="10"/>
      <c r="M499" s="10"/>
    </row>
    <row r="500" spans="1:13" ht="21" x14ac:dyDescent="0.35">
      <c r="A500" s="17"/>
      <c r="B500" s="16"/>
      <c r="C500" s="15"/>
      <c r="D500" s="14"/>
      <c r="E500" s="13"/>
      <c r="F500" s="12"/>
      <c r="H500" s="11"/>
      <c r="J500" s="96"/>
      <c r="L500" s="10"/>
      <c r="M500" s="10"/>
    </row>
    <row r="501" spans="1:13" ht="21" x14ac:dyDescent="0.35">
      <c r="A501" s="17"/>
      <c r="B501" s="16"/>
      <c r="C501" s="15"/>
      <c r="D501" s="14"/>
      <c r="E501" s="13"/>
      <c r="F501" s="12"/>
      <c r="H501" s="11"/>
      <c r="J501" s="96"/>
      <c r="L501" s="10"/>
      <c r="M501" s="10"/>
    </row>
    <row r="502" spans="1:13" ht="21" x14ac:dyDescent="0.35">
      <c r="A502" s="17"/>
      <c r="B502" s="16"/>
      <c r="C502" s="15"/>
      <c r="D502" s="14"/>
      <c r="E502" s="13"/>
      <c r="F502" s="12"/>
      <c r="H502" s="11"/>
      <c r="J502" s="96"/>
      <c r="L502" s="10"/>
      <c r="M502" s="10"/>
    </row>
    <row r="503" spans="1:13" ht="21" x14ac:dyDescent="0.35">
      <c r="A503" s="17"/>
      <c r="B503" s="16"/>
      <c r="C503" s="15"/>
      <c r="D503" s="14"/>
      <c r="E503" s="13"/>
      <c r="F503" s="12"/>
      <c r="H503" s="11"/>
      <c r="J503" s="96"/>
      <c r="L503" s="10"/>
      <c r="M503" s="10"/>
    </row>
    <row r="504" spans="1:13" ht="21" x14ac:dyDescent="0.35">
      <c r="A504" s="17"/>
      <c r="B504" s="16"/>
      <c r="C504" s="15"/>
      <c r="D504" s="14"/>
      <c r="E504" s="13"/>
      <c r="F504" s="12"/>
      <c r="H504" s="11"/>
      <c r="J504" s="96"/>
      <c r="L504" s="10"/>
      <c r="M504" s="10"/>
    </row>
    <row r="505" spans="1:13" ht="21" x14ac:dyDescent="0.35">
      <c r="A505" s="17"/>
      <c r="B505" s="16"/>
      <c r="C505" s="15"/>
      <c r="D505" s="14"/>
      <c r="E505" s="13"/>
      <c r="F505" s="12"/>
      <c r="H505" s="11"/>
      <c r="J505" s="96"/>
      <c r="L505" s="10"/>
      <c r="M505" s="10"/>
    </row>
    <row r="506" spans="1:13" ht="21" x14ac:dyDescent="0.35">
      <c r="A506" s="17"/>
      <c r="B506" s="16"/>
      <c r="C506" s="15"/>
      <c r="D506" s="14"/>
      <c r="E506" s="13"/>
      <c r="F506" s="12"/>
      <c r="H506" s="11"/>
      <c r="J506" s="96"/>
      <c r="L506" s="10"/>
      <c r="M506" s="10"/>
    </row>
    <row r="507" spans="1:13" ht="21" x14ac:dyDescent="0.35">
      <c r="A507" s="17"/>
      <c r="B507" s="16"/>
      <c r="C507" s="15"/>
      <c r="D507" s="14"/>
      <c r="E507" s="13"/>
      <c r="F507" s="12"/>
      <c r="H507" s="11"/>
      <c r="J507" s="96"/>
      <c r="L507" s="10"/>
      <c r="M507" s="10"/>
    </row>
    <row r="508" spans="1:13" ht="21" x14ac:dyDescent="0.35">
      <c r="A508" s="17"/>
      <c r="B508" s="16"/>
      <c r="C508" s="15"/>
      <c r="D508" s="14"/>
      <c r="E508" s="13"/>
      <c r="F508" s="12"/>
      <c r="H508" s="11"/>
      <c r="J508" s="96"/>
      <c r="L508" s="10"/>
      <c r="M508" s="10"/>
    </row>
    <row r="509" spans="1:13" ht="21" x14ac:dyDescent="0.35">
      <c r="A509" s="17"/>
      <c r="B509" s="16"/>
      <c r="C509" s="15"/>
      <c r="D509" s="14"/>
      <c r="E509" s="13"/>
      <c r="F509" s="12"/>
      <c r="H509" s="11"/>
      <c r="J509" s="96"/>
      <c r="L509" s="10"/>
      <c r="M509" s="10"/>
    </row>
    <row r="510" spans="1:13" ht="21" x14ac:dyDescent="0.35">
      <c r="A510" s="17"/>
      <c r="B510" s="16"/>
      <c r="C510" s="15"/>
      <c r="D510" s="14"/>
      <c r="E510" s="13"/>
      <c r="F510" s="12"/>
      <c r="H510" s="11"/>
      <c r="J510" s="96"/>
      <c r="L510" s="10"/>
      <c r="M510" s="10"/>
    </row>
    <row r="511" spans="1:13" ht="21" x14ac:dyDescent="0.35">
      <c r="A511" s="17"/>
      <c r="B511" s="16"/>
      <c r="C511" s="15"/>
      <c r="D511" s="14"/>
      <c r="E511" s="13"/>
      <c r="F511" s="12"/>
      <c r="H511" s="11"/>
      <c r="J511" s="96"/>
      <c r="L511" s="10"/>
      <c r="M511" s="10"/>
    </row>
    <row r="512" spans="1:13" ht="21" x14ac:dyDescent="0.35">
      <c r="A512" s="17"/>
      <c r="B512" s="16"/>
      <c r="C512" s="15"/>
      <c r="D512" s="14"/>
      <c r="E512" s="13"/>
      <c r="F512" s="12"/>
      <c r="H512" s="11"/>
      <c r="J512" s="96"/>
      <c r="L512" s="10"/>
      <c r="M512" s="10"/>
    </row>
    <row r="513" spans="1:13" ht="21" x14ac:dyDescent="0.35">
      <c r="A513" s="17"/>
      <c r="B513" s="16"/>
      <c r="C513" s="15"/>
      <c r="D513" s="14"/>
      <c r="E513" s="13"/>
      <c r="F513" s="12"/>
      <c r="H513" s="11"/>
      <c r="J513" s="96"/>
      <c r="L513" s="10"/>
      <c r="M513" s="10"/>
    </row>
    <row r="514" spans="1:13" ht="21" x14ac:dyDescent="0.35">
      <c r="A514" s="17"/>
      <c r="B514" s="16"/>
      <c r="C514" s="15"/>
      <c r="D514" s="14"/>
      <c r="E514" s="13"/>
      <c r="F514" s="12"/>
      <c r="H514" s="11"/>
      <c r="J514" s="96"/>
      <c r="L514" s="10"/>
      <c r="M514" s="10"/>
    </row>
    <row r="515" spans="1:13" ht="21" x14ac:dyDescent="0.35">
      <c r="A515" s="17"/>
      <c r="B515" s="16"/>
      <c r="C515" s="15"/>
      <c r="D515" s="14"/>
      <c r="E515" s="13"/>
      <c r="F515" s="12"/>
      <c r="H515" s="11"/>
      <c r="J515" s="96"/>
      <c r="L515" s="10"/>
      <c r="M515" s="10"/>
    </row>
    <row r="516" spans="1:13" ht="21" x14ac:dyDescent="0.35">
      <c r="A516" s="17"/>
      <c r="B516" s="16"/>
      <c r="C516" s="15"/>
      <c r="D516" s="14"/>
      <c r="E516" s="13"/>
      <c r="F516" s="12"/>
      <c r="H516" s="11"/>
      <c r="J516" s="96"/>
      <c r="L516" s="10"/>
      <c r="M516" s="10"/>
    </row>
    <row r="517" spans="1:13" ht="21" x14ac:dyDescent="0.35">
      <c r="A517" s="17"/>
      <c r="B517" s="16"/>
      <c r="C517" s="15"/>
      <c r="D517" s="14"/>
      <c r="E517" s="13"/>
      <c r="F517" s="12"/>
      <c r="H517" s="11"/>
      <c r="J517" s="96"/>
      <c r="L517" s="10"/>
      <c r="M517" s="10"/>
    </row>
    <row r="518" spans="1:13" ht="21" x14ac:dyDescent="0.35">
      <c r="A518" s="17"/>
      <c r="B518" s="16"/>
      <c r="C518" s="15"/>
      <c r="D518" s="14"/>
      <c r="E518" s="13"/>
      <c r="F518" s="12"/>
      <c r="H518" s="11"/>
      <c r="J518" s="96"/>
      <c r="L518" s="10"/>
      <c r="M518" s="10"/>
    </row>
    <row r="519" spans="1:13" ht="21" x14ac:dyDescent="0.35">
      <c r="A519" s="17"/>
      <c r="B519" s="16"/>
      <c r="C519" s="15"/>
      <c r="D519" s="14"/>
      <c r="E519" s="13"/>
      <c r="F519" s="12"/>
      <c r="H519" s="11"/>
      <c r="J519" s="96"/>
      <c r="L519" s="10"/>
      <c r="M519" s="10"/>
    </row>
    <row r="520" spans="1:13" ht="21" x14ac:dyDescent="0.35">
      <c r="A520" s="17"/>
      <c r="B520" s="16"/>
      <c r="C520" s="15"/>
      <c r="D520" s="14"/>
      <c r="E520" s="13"/>
      <c r="F520" s="12"/>
      <c r="H520" s="11"/>
      <c r="J520" s="96"/>
      <c r="L520" s="10"/>
      <c r="M520" s="10"/>
    </row>
    <row r="521" spans="1:13" ht="21" x14ac:dyDescent="0.35">
      <c r="A521" s="17"/>
      <c r="B521" s="16"/>
      <c r="C521" s="15"/>
      <c r="D521" s="14"/>
      <c r="E521" s="13"/>
      <c r="F521" s="12"/>
      <c r="H521" s="11"/>
      <c r="J521" s="96"/>
      <c r="L521" s="10"/>
      <c r="M521" s="10"/>
    </row>
    <row r="522" spans="1:13" ht="21" x14ac:dyDescent="0.35">
      <c r="A522" s="17"/>
      <c r="B522" s="16"/>
      <c r="C522" s="15"/>
      <c r="D522" s="14"/>
      <c r="E522" s="13"/>
      <c r="F522" s="12"/>
      <c r="H522" s="11"/>
      <c r="J522" s="96"/>
      <c r="L522" s="10"/>
      <c r="M522" s="10"/>
    </row>
    <row r="523" spans="1:13" ht="21" x14ac:dyDescent="0.35">
      <c r="A523" s="17"/>
      <c r="B523" s="16"/>
      <c r="C523" s="15"/>
      <c r="D523" s="14"/>
      <c r="E523" s="13"/>
      <c r="F523" s="12"/>
      <c r="H523" s="11"/>
      <c r="J523" s="96"/>
      <c r="L523" s="10"/>
      <c r="M523" s="10"/>
    </row>
    <row r="524" spans="1:13" ht="21" x14ac:dyDescent="0.35">
      <c r="A524" s="17"/>
      <c r="B524" s="16"/>
      <c r="C524" s="15"/>
      <c r="D524" s="14"/>
      <c r="E524" s="13"/>
      <c r="F524" s="12"/>
      <c r="H524" s="11"/>
      <c r="J524" s="96"/>
      <c r="L524" s="10"/>
      <c r="M524" s="10"/>
    </row>
    <row r="525" spans="1:13" ht="21" x14ac:dyDescent="0.35">
      <c r="A525" s="17"/>
      <c r="B525" s="16"/>
      <c r="C525" s="15"/>
      <c r="D525" s="14"/>
      <c r="E525" s="13"/>
      <c r="F525" s="12"/>
      <c r="H525" s="11"/>
      <c r="J525" s="96"/>
      <c r="L525" s="10"/>
      <c r="M525" s="10"/>
    </row>
    <row r="526" spans="1:13" ht="21" x14ac:dyDescent="0.35">
      <c r="A526" s="17"/>
      <c r="B526" s="16"/>
      <c r="C526" s="15"/>
      <c r="D526" s="14"/>
      <c r="E526" s="13"/>
      <c r="F526" s="12"/>
      <c r="H526" s="11"/>
      <c r="J526" s="96"/>
      <c r="L526" s="10"/>
      <c r="M526" s="10"/>
    </row>
    <row r="527" spans="1:13" ht="21" x14ac:dyDescent="0.35">
      <c r="A527" s="17"/>
      <c r="B527" s="16"/>
      <c r="C527" s="15"/>
      <c r="D527" s="14"/>
      <c r="E527" s="13"/>
      <c r="F527" s="12"/>
      <c r="H527" s="11"/>
      <c r="J527" s="96"/>
      <c r="L527" s="10"/>
      <c r="M527" s="10"/>
    </row>
    <row r="528" spans="1:13" ht="21" x14ac:dyDescent="0.35">
      <c r="A528" s="17"/>
      <c r="B528" s="16"/>
      <c r="C528" s="15"/>
      <c r="D528" s="14"/>
      <c r="E528" s="13"/>
      <c r="F528" s="12"/>
      <c r="H528" s="11"/>
      <c r="J528" s="96"/>
      <c r="L528" s="10"/>
      <c r="M528" s="10"/>
    </row>
    <row r="529" spans="1:13" ht="21" x14ac:dyDescent="0.35">
      <c r="A529" s="17"/>
      <c r="B529" s="16"/>
      <c r="C529" s="15"/>
      <c r="D529" s="14"/>
      <c r="E529" s="13"/>
      <c r="F529" s="12"/>
      <c r="H529" s="11"/>
      <c r="J529" s="96"/>
      <c r="L529" s="10"/>
      <c r="M529" s="10"/>
    </row>
    <row r="530" spans="1:13" ht="21" x14ac:dyDescent="0.35">
      <c r="A530" s="17"/>
      <c r="B530" s="16"/>
      <c r="C530" s="15"/>
      <c r="D530" s="14"/>
      <c r="E530" s="13"/>
      <c r="F530" s="12"/>
      <c r="H530" s="11"/>
      <c r="J530" s="96"/>
      <c r="L530" s="10"/>
      <c r="M530" s="10"/>
    </row>
    <row r="531" spans="1:13" ht="21" x14ac:dyDescent="0.35">
      <c r="A531" s="17"/>
      <c r="B531" s="16"/>
      <c r="C531" s="15"/>
      <c r="D531" s="14"/>
      <c r="E531" s="13"/>
      <c r="F531" s="12"/>
      <c r="H531" s="11"/>
      <c r="J531" s="96"/>
      <c r="L531" s="10"/>
      <c r="M531" s="10"/>
    </row>
    <row r="532" spans="1:13" ht="21" x14ac:dyDescent="0.35">
      <c r="A532" s="17"/>
      <c r="B532" s="16"/>
      <c r="C532" s="15"/>
      <c r="D532" s="14"/>
      <c r="E532" s="13"/>
      <c r="F532" s="12"/>
      <c r="H532" s="11"/>
      <c r="J532" s="96"/>
      <c r="L532" s="10"/>
      <c r="M532" s="10"/>
    </row>
    <row r="533" spans="1:13" ht="21" x14ac:dyDescent="0.35">
      <c r="A533" s="17"/>
      <c r="B533" s="16"/>
      <c r="C533" s="15"/>
      <c r="D533" s="14"/>
      <c r="E533" s="13"/>
      <c r="F533" s="12"/>
      <c r="H533" s="11"/>
      <c r="J533" s="96"/>
      <c r="L533" s="10"/>
      <c r="M533" s="10"/>
    </row>
    <row r="534" spans="1:13" ht="21" x14ac:dyDescent="0.35">
      <c r="A534" s="17"/>
      <c r="B534" s="16"/>
      <c r="C534" s="15"/>
      <c r="D534" s="14"/>
      <c r="E534" s="13"/>
      <c r="F534" s="12"/>
      <c r="H534" s="11"/>
      <c r="J534" s="96"/>
      <c r="L534" s="10"/>
      <c r="M534" s="10"/>
    </row>
    <row r="535" spans="1:13" ht="21" x14ac:dyDescent="0.35">
      <c r="A535" s="17"/>
      <c r="B535" s="16"/>
      <c r="C535" s="15"/>
      <c r="D535" s="14"/>
      <c r="E535" s="13"/>
      <c r="F535" s="12"/>
      <c r="H535" s="11"/>
      <c r="J535" s="96"/>
      <c r="L535" s="10"/>
      <c r="M535" s="10"/>
    </row>
    <row r="536" spans="1:13" ht="21" x14ac:dyDescent="0.35">
      <c r="A536" s="17"/>
      <c r="B536" s="16"/>
      <c r="C536" s="15"/>
      <c r="D536" s="14"/>
      <c r="E536" s="13"/>
      <c r="F536" s="12"/>
      <c r="H536" s="11"/>
      <c r="J536" s="96"/>
      <c r="L536" s="10"/>
      <c r="M536" s="10"/>
    </row>
    <row r="537" spans="1:13" ht="21" x14ac:dyDescent="0.35">
      <c r="A537" s="17"/>
      <c r="B537" s="16"/>
      <c r="C537" s="15"/>
      <c r="D537" s="14"/>
      <c r="E537" s="13"/>
      <c r="F537" s="12"/>
      <c r="H537" s="11"/>
      <c r="J537" s="96"/>
      <c r="L537" s="10"/>
      <c r="M537" s="10"/>
    </row>
    <row r="538" spans="1:13" ht="21" x14ac:dyDescent="0.35">
      <c r="A538" s="17"/>
      <c r="B538" s="16"/>
      <c r="C538" s="15"/>
      <c r="D538" s="14"/>
      <c r="E538" s="13"/>
      <c r="F538" s="12"/>
      <c r="H538" s="11"/>
      <c r="J538" s="96"/>
      <c r="L538" s="10"/>
      <c r="M538" s="10"/>
    </row>
    <row r="539" spans="1:13" ht="21" x14ac:dyDescent="0.35">
      <c r="A539" s="17"/>
      <c r="B539" s="16"/>
      <c r="C539" s="15"/>
      <c r="D539" s="14"/>
      <c r="E539" s="13"/>
      <c r="F539" s="12"/>
      <c r="H539" s="11"/>
      <c r="J539" s="96"/>
      <c r="L539" s="10"/>
      <c r="M539" s="10"/>
    </row>
    <row r="540" spans="1:13" ht="21" x14ac:dyDescent="0.35">
      <c r="A540" s="17"/>
      <c r="B540" s="16"/>
      <c r="C540" s="15"/>
      <c r="D540" s="14"/>
      <c r="E540" s="13"/>
      <c r="F540" s="12"/>
      <c r="H540" s="11"/>
      <c r="J540" s="96"/>
      <c r="L540" s="10"/>
      <c r="M540" s="10"/>
    </row>
    <row r="541" spans="1:13" ht="21" x14ac:dyDescent="0.35">
      <c r="A541" s="17"/>
      <c r="B541" s="16"/>
      <c r="C541" s="15"/>
      <c r="D541" s="14"/>
      <c r="E541" s="13"/>
      <c r="F541" s="12"/>
      <c r="H541" s="11"/>
      <c r="J541" s="96"/>
      <c r="L541" s="10"/>
      <c r="M541" s="10"/>
    </row>
    <row r="542" spans="1:13" ht="21" x14ac:dyDescent="0.35">
      <c r="A542" s="17"/>
      <c r="B542" s="16"/>
      <c r="C542" s="15"/>
      <c r="D542" s="14"/>
      <c r="E542" s="13"/>
      <c r="F542" s="12"/>
      <c r="H542" s="11"/>
      <c r="J542" s="96"/>
      <c r="L542" s="10"/>
      <c r="M542" s="10"/>
    </row>
    <row r="543" spans="1:13" ht="21" x14ac:dyDescent="0.35">
      <c r="A543" s="17"/>
      <c r="B543" s="16"/>
      <c r="C543" s="15"/>
      <c r="D543" s="14"/>
      <c r="E543" s="13"/>
      <c r="F543" s="12"/>
      <c r="H543" s="11"/>
      <c r="J543" s="96"/>
      <c r="L543" s="10"/>
      <c r="M543" s="10"/>
    </row>
    <row r="544" spans="1:13" ht="21" x14ac:dyDescent="0.35">
      <c r="A544" s="17"/>
      <c r="B544" s="16"/>
      <c r="C544" s="15"/>
      <c r="D544" s="14"/>
      <c r="E544" s="13"/>
      <c r="F544" s="12"/>
      <c r="H544" s="11"/>
      <c r="J544" s="96"/>
      <c r="L544" s="10"/>
      <c r="M544" s="10"/>
    </row>
    <row r="545" spans="1:13" ht="21" x14ac:dyDescent="0.35">
      <c r="A545" s="17"/>
      <c r="B545" s="16"/>
      <c r="C545" s="15"/>
      <c r="D545" s="14"/>
      <c r="E545" s="13"/>
      <c r="F545" s="12"/>
      <c r="H545" s="11"/>
      <c r="J545" s="96"/>
      <c r="L545" s="10"/>
      <c r="M545" s="10"/>
    </row>
    <row r="546" spans="1:13" ht="21" x14ac:dyDescent="0.35">
      <c r="A546" s="17"/>
      <c r="B546" s="16"/>
      <c r="C546" s="15"/>
      <c r="D546" s="14"/>
      <c r="E546" s="13"/>
      <c r="F546" s="12"/>
      <c r="H546" s="11"/>
      <c r="J546" s="96"/>
      <c r="L546" s="10"/>
      <c r="M546" s="10"/>
    </row>
    <row r="547" spans="1:13" ht="21" x14ac:dyDescent="0.35">
      <c r="A547" s="17"/>
      <c r="B547" s="16"/>
      <c r="C547" s="15"/>
      <c r="D547" s="14"/>
      <c r="E547" s="13"/>
      <c r="F547" s="12"/>
      <c r="H547" s="11"/>
      <c r="J547" s="96"/>
      <c r="L547" s="10"/>
      <c r="M547" s="10"/>
    </row>
    <row r="548" spans="1:13" ht="21" x14ac:dyDescent="0.35">
      <c r="A548" s="17"/>
      <c r="B548" s="16"/>
      <c r="C548" s="15"/>
      <c r="D548" s="14"/>
      <c r="E548" s="13"/>
      <c r="F548" s="12"/>
      <c r="H548" s="11"/>
      <c r="J548" s="96"/>
      <c r="L548" s="10"/>
      <c r="M548" s="10"/>
    </row>
    <row r="549" spans="1:13" ht="21" x14ac:dyDescent="0.35">
      <c r="A549" s="17"/>
      <c r="B549" s="16"/>
      <c r="C549" s="15"/>
      <c r="D549" s="14"/>
      <c r="E549" s="13"/>
      <c r="F549" s="12"/>
      <c r="H549" s="11"/>
      <c r="J549" s="96"/>
      <c r="L549" s="10"/>
      <c r="M549" s="10"/>
    </row>
    <row r="550" spans="1:13" ht="21" x14ac:dyDescent="0.35">
      <c r="A550" s="17"/>
      <c r="B550" s="16"/>
      <c r="C550" s="15"/>
      <c r="D550" s="14"/>
      <c r="E550" s="13"/>
      <c r="F550" s="12"/>
      <c r="H550" s="11"/>
      <c r="J550" s="96"/>
      <c r="L550" s="10"/>
      <c r="M550" s="10"/>
    </row>
    <row r="551" spans="1:13" ht="21" x14ac:dyDescent="0.35">
      <c r="A551" s="17"/>
      <c r="B551" s="16"/>
      <c r="C551" s="15"/>
      <c r="D551" s="14"/>
      <c r="E551" s="13"/>
      <c r="F551" s="12"/>
      <c r="H551" s="11"/>
      <c r="J551" s="96"/>
      <c r="L551" s="10"/>
      <c r="M551" s="10"/>
    </row>
    <row r="552" spans="1:13" ht="21" x14ac:dyDescent="0.35">
      <c r="A552" s="17"/>
      <c r="B552" s="16"/>
      <c r="C552" s="15"/>
      <c r="D552" s="14"/>
      <c r="E552" s="13"/>
      <c r="F552" s="12"/>
      <c r="H552" s="11"/>
      <c r="J552" s="96"/>
      <c r="L552" s="10"/>
      <c r="M552" s="10"/>
    </row>
    <row r="553" spans="1:13" ht="21" x14ac:dyDescent="0.35">
      <c r="A553" s="17"/>
      <c r="B553" s="16"/>
      <c r="C553" s="15"/>
      <c r="D553" s="14"/>
      <c r="E553" s="13"/>
      <c r="F553" s="12"/>
      <c r="H553" s="11"/>
      <c r="J553" s="96"/>
      <c r="L553" s="10"/>
      <c r="M553" s="10"/>
    </row>
    <row r="554" spans="1:13" ht="21" x14ac:dyDescent="0.35">
      <c r="A554" s="17"/>
      <c r="B554" s="16"/>
      <c r="C554" s="15"/>
      <c r="D554" s="14"/>
      <c r="E554" s="13"/>
      <c r="F554" s="12"/>
      <c r="H554" s="11"/>
      <c r="J554" s="96"/>
      <c r="L554" s="10"/>
      <c r="M554" s="10"/>
    </row>
    <row r="555" spans="1:13" ht="21" x14ac:dyDescent="0.35">
      <c r="A555" s="17"/>
      <c r="B555" s="16"/>
      <c r="C555" s="15"/>
      <c r="D555" s="14"/>
      <c r="E555" s="13"/>
      <c r="F555" s="12"/>
      <c r="H555" s="11"/>
      <c r="J555" s="96"/>
      <c r="L555" s="10"/>
      <c r="M555" s="10"/>
    </row>
    <row r="556" spans="1:13" ht="21" x14ac:dyDescent="0.35">
      <c r="A556" s="17"/>
      <c r="B556" s="16"/>
      <c r="C556" s="15"/>
      <c r="D556" s="14"/>
      <c r="E556" s="13"/>
      <c r="F556" s="12"/>
      <c r="H556" s="11"/>
      <c r="J556" s="96"/>
      <c r="L556" s="10"/>
      <c r="M556" s="10"/>
    </row>
    <row r="557" spans="1:13" ht="21" x14ac:dyDescent="0.35">
      <c r="A557" s="17"/>
      <c r="B557" s="16"/>
      <c r="C557" s="15"/>
      <c r="D557" s="14"/>
      <c r="E557" s="13"/>
      <c r="F557" s="12"/>
      <c r="H557" s="11"/>
      <c r="J557" s="96"/>
      <c r="L557" s="10"/>
      <c r="M557" s="10"/>
    </row>
    <row r="558" spans="1:13" ht="21" x14ac:dyDescent="0.35">
      <c r="A558" s="17"/>
      <c r="B558" s="16"/>
      <c r="C558" s="15"/>
      <c r="D558" s="14"/>
      <c r="E558" s="13"/>
      <c r="F558" s="12"/>
      <c r="H558" s="11"/>
      <c r="J558" s="96"/>
      <c r="L558" s="10"/>
      <c r="M558" s="10"/>
    </row>
    <row r="559" spans="1:13" ht="21" x14ac:dyDescent="0.35">
      <c r="A559" s="17"/>
      <c r="B559" s="16"/>
      <c r="C559" s="15"/>
      <c r="D559" s="14"/>
      <c r="E559" s="13"/>
      <c r="F559" s="12"/>
      <c r="H559" s="11"/>
      <c r="J559" s="96"/>
      <c r="L559" s="10"/>
      <c r="M559" s="10"/>
    </row>
    <row r="560" spans="1:13" ht="21" x14ac:dyDescent="0.35">
      <c r="A560" s="17"/>
      <c r="B560" s="16"/>
      <c r="C560" s="15"/>
      <c r="D560" s="14"/>
      <c r="E560" s="13"/>
      <c r="F560" s="12"/>
      <c r="H560" s="11"/>
      <c r="J560" s="96"/>
      <c r="L560" s="10"/>
      <c r="M560" s="10"/>
    </row>
    <row r="561" spans="1:13" ht="21" x14ac:dyDescent="0.35">
      <c r="A561" s="17"/>
      <c r="B561" s="16"/>
      <c r="C561" s="15"/>
      <c r="D561" s="14"/>
      <c r="E561" s="13"/>
      <c r="F561" s="12"/>
      <c r="H561" s="11"/>
      <c r="J561" s="96"/>
      <c r="L561" s="10"/>
      <c r="M561" s="10"/>
    </row>
    <row r="562" spans="1:13" ht="21" x14ac:dyDescent="0.35">
      <c r="A562" s="17"/>
      <c r="B562" s="16"/>
      <c r="C562" s="15"/>
      <c r="D562" s="14"/>
      <c r="E562" s="13"/>
      <c r="F562" s="12"/>
      <c r="H562" s="11"/>
      <c r="J562" s="96"/>
      <c r="L562" s="10"/>
      <c r="M562" s="10"/>
    </row>
    <row r="563" spans="1:13" ht="21" x14ac:dyDescent="0.35">
      <c r="A563" s="17"/>
      <c r="B563" s="16"/>
      <c r="C563" s="15"/>
      <c r="D563" s="14"/>
      <c r="E563" s="13"/>
      <c r="F563" s="12"/>
      <c r="H563" s="11"/>
      <c r="J563" s="96"/>
      <c r="L563" s="10"/>
      <c r="M563" s="10"/>
    </row>
    <row r="564" spans="1:13" ht="21" x14ac:dyDescent="0.35">
      <c r="A564" s="17"/>
      <c r="B564" s="16"/>
      <c r="C564" s="15"/>
      <c r="D564" s="14"/>
      <c r="E564" s="13"/>
      <c r="F564" s="12"/>
      <c r="H564" s="11"/>
      <c r="J564" s="96"/>
      <c r="L564" s="10"/>
      <c r="M564" s="10"/>
    </row>
    <row r="565" spans="1:13" ht="21" x14ac:dyDescent="0.35">
      <c r="A565" s="17"/>
      <c r="B565" s="16"/>
      <c r="C565" s="15"/>
      <c r="D565" s="14"/>
      <c r="E565" s="13"/>
      <c r="F565" s="12"/>
      <c r="H565" s="11"/>
      <c r="J565" s="96"/>
      <c r="L565" s="10"/>
      <c r="M565" s="10"/>
    </row>
    <row r="566" spans="1:13" ht="21" x14ac:dyDescent="0.35">
      <c r="A566" s="17"/>
      <c r="B566" s="16"/>
      <c r="C566" s="15"/>
      <c r="D566" s="14"/>
      <c r="E566" s="13"/>
      <c r="F566" s="12"/>
      <c r="H566" s="11"/>
      <c r="J566" s="96"/>
      <c r="L566" s="10"/>
      <c r="M566" s="10"/>
    </row>
    <row r="567" spans="1:13" ht="21" x14ac:dyDescent="0.35">
      <c r="A567" s="17"/>
      <c r="B567" s="16"/>
      <c r="C567" s="15"/>
      <c r="D567" s="14"/>
      <c r="E567" s="13"/>
      <c r="F567" s="12"/>
      <c r="H567" s="11"/>
      <c r="J567" s="96"/>
      <c r="L567" s="10"/>
      <c r="M567" s="10"/>
    </row>
    <row r="568" spans="1:13" ht="21" x14ac:dyDescent="0.35">
      <c r="A568" s="17"/>
      <c r="B568" s="16"/>
      <c r="C568" s="15"/>
      <c r="D568" s="14"/>
      <c r="E568" s="13"/>
      <c r="F568" s="12"/>
      <c r="H568" s="11"/>
      <c r="J568" s="96"/>
      <c r="L568" s="10"/>
      <c r="M568" s="10"/>
    </row>
    <row r="569" spans="1:13" ht="21" x14ac:dyDescent="0.35">
      <c r="A569" s="17"/>
      <c r="B569" s="16"/>
      <c r="C569" s="15"/>
      <c r="D569" s="14"/>
      <c r="E569" s="13"/>
      <c r="F569" s="12"/>
      <c r="H569" s="11"/>
      <c r="J569" s="96"/>
      <c r="L569" s="10"/>
      <c r="M569" s="10"/>
    </row>
    <row r="570" spans="1:13" ht="21" x14ac:dyDescent="0.35">
      <c r="A570" s="17"/>
      <c r="B570" s="16"/>
      <c r="C570" s="15"/>
      <c r="D570" s="14"/>
      <c r="E570" s="13"/>
      <c r="F570" s="12"/>
      <c r="H570" s="11"/>
      <c r="J570" s="96"/>
      <c r="L570" s="10"/>
      <c r="M570" s="10"/>
    </row>
    <row r="571" spans="1:13" ht="21" x14ac:dyDescent="0.35">
      <c r="A571" s="17"/>
      <c r="B571" s="16"/>
      <c r="C571" s="15"/>
      <c r="D571" s="14"/>
      <c r="E571" s="13"/>
      <c r="F571" s="12"/>
      <c r="H571" s="11"/>
      <c r="J571" s="96"/>
      <c r="L571" s="10"/>
      <c r="M571" s="10"/>
    </row>
    <row r="572" spans="1:13" ht="21" x14ac:dyDescent="0.35">
      <c r="A572" s="17"/>
      <c r="B572" s="16"/>
      <c r="C572" s="15"/>
      <c r="D572" s="14"/>
      <c r="E572" s="13"/>
      <c r="F572" s="12"/>
      <c r="H572" s="11"/>
      <c r="J572" s="96"/>
      <c r="L572" s="10"/>
      <c r="M572" s="10"/>
    </row>
    <row r="573" spans="1:13" ht="21" x14ac:dyDescent="0.35">
      <c r="A573" s="17"/>
      <c r="B573" s="16"/>
      <c r="C573" s="15"/>
      <c r="D573" s="14"/>
      <c r="E573" s="13"/>
      <c r="F573" s="12"/>
      <c r="H573" s="11"/>
      <c r="J573" s="96"/>
      <c r="L573" s="10"/>
      <c r="M573" s="10"/>
    </row>
    <row r="574" spans="1:13" ht="21" x14ac:dyDescent="0.35">
      <c r="A574" s="17"/>
      <c r="B574" s="16"/>
      <c r="C574" s="15"/>
      <c r="D574" s="14"/>
      <c r="E574" s="13"/>
      <c r="F574" s="12"/>
      <c r="H574" s="11"/>
      <c r="J574" s="96"/>
      <c r="L574" s="10"/>
      <c r="M574" s="10"/>
    </row>
    <row r="575" spans="1:13" ht="21" x14ac:dyDescent="0.35">
      <c r="A575" s="17"/>
      <c r="B575" s="16"/>
      <c r="C575" s="15"/>
      <c r="D575" s="14"/>
      <c r="E575" s="13"/>
      <c r="F575" s="12"/>
      <c r="H575" s="11"/>
      <c r="J575" s="96"/>
      <c r="L575" s="10"/>
      <c r="M575" s="10"/>
    </row>
    <row r="576" spans="1:13" ht="21" x14ac:dyDescent="0.35">
      <c r="A576" s="17"/>
      <c r="B576" s="16"/>
      <c r="C576" s="15"/>
      <c r="D576" s="14"/>
      <c r="E576" s="13"/>
      <c r="F576" s="12"/>
      <c r="H576" s="11"/>
      <c r="J576" s="96"/>
      <c r="L576" s="10"/>
      <c r="M576" s="10"/>
    </row>
    <row r="577" spans="1:13" ht="21" x14ac:dyDescent="0.35">
      <c r="A577" s="17"/>
      <c r="B577" s="16"/>
      <c r="C577" s="15"/>
      <c r="D577" s="14"/>
      <c r="E577" s="13"/>
      <c r="F577" s="12"/>
      <c r="H577" s="11"/>
      <c r="J577" s="96"/>
      <c r="L577" s="10"/>
      <c r="M577" s="10"/>
    </row>
    <row r="578" spans="1:13" ht="21" x14ac:dyDescent="0.35">
      <c r="A578" s="17"/>
      <c r="B578" s="16"/>
      <c r="C578" s="15"/>
      <c r="D578" s="14"/>
      <c r="E578" s="13"/>
      <c r="F578" s="12"/>
      <c r="H578" s="11"/>
      <c r="J578" s="96"/>
      <c r="L578" s="10"/>
      <c r="M578" s="10"/>
    </row>
    <row r="579" spans="1:13" ht="21" x14ac:dyDescent="0.35">
      <c r="A579" s="17"/>
      <c r="B579" s="16"/>
      <c r="C579" s="15"/>
      <c r="D579" s="14"/>
      <c r="E579" s="13"/>
      <c r="F579" s="12"/>
      <c r="H579" s="11"/>
      <c r="J579" s="96"/>
      <c r="L579" s="10"/>
      <c r="M579" s="10"/>
    </row>
    <row r="580" spans="1:13" ht="21" x14ac:dyDescent="0.35">
      <c r="A580" s="17"/>
      <c r="B580" s="16"/>
      <c r="C580" s="15"/>
      <c r="D580" s="14"/>
      <c r="E580" s="13"/>
      <c r="F580" s="12"/>
      <c r="H580" s="11"/>
      <c r="J580" s="96"/>
      <c r="L580" s="10"/>
      <c r="M580" s="10"/>
    </row>
    <row r="581" spans="1:13" ht="21" x14ac:dyDescent="0.35">
      <c r="A581" s="17"/>
      <c r="B581" s="16"/>
      <c r="C581" s="15"/>
      <c r="D581" s="14"/>
      <c r="E581" s="13"/>
      <c r="F581" s="12"/>
      <c r="H581" s="11"/>
      <c r="J581" s="96"/>
      <c r="L581" s="10"/>
      <c r="M581" s="10"/>
    </row>
    <row r="582" spans="1:13" ht="21" x14ac:dyDescent="0.35">
      <c r="A582" s="17"/>
      <c r="B582" s="16"/>
      <c r="C582" s="15"/>
      <c r="D582" s="14"/>
      <c r="E582" s="13"/>
      <c r="F582" s="12"/>
      <c r="H582" s="11"/>
      <c r="J582" s="96"/>
      <c r="L582" s="10"/>
      <c r="M582" s="10"/>
    </row>
    <row r="583" spans="1:13" ht="21" x14ac:dyDescent="0.35">
      <c r="A583" s="17"/>
      <c r="B583" s="16"/>
      <c r="C583" s="15"/>
      <c r="D583" s="14"/>
      <c r="E583" s="13"/>
      <c r="F583" s="12"/>
      <c r="H583" s="11"/>
      <c r="J583" s="96"/>
      <c r="L583" s="10"/>
      <c r="M583" s="10"/>
    </row>
    <row r="584" spans="1:13" ht="21" x14ac:dyDescent="0.35">
      <c r="A584" s="17"/>
      <c r="B584" s="16"/>
      <c r="C584" s="15"/>
      <c r="D584" s="14"/>
      <c r="E584" s="13"/>
      <c r="F584" s="12"/>
      <c r="H584" s="11"/>
      <c r="J584" s="96"/>
      <c r="L584" s="10"/>
      <c r="M584" s="10"/>
    </row>
    <row r="585" spans="1:13" ht="21" x14ac:dyDescent="0.35">
      <c r="A585" s="17"/>
      <c r="B585" s="16"/>
      <c r="C585" s="15"/>
      <c r="D585" s="14"/>
      <c r="E585" s="13"/>
      <c r="F585" s="12"/>
      <c r="H585" s="11"/>
      <c r="J585" s="96"/>
      <c r="L585" s="10"/>
      <c r="M585" s="10"/>
    </row>
    <row r="586" spans="1:13" ht="21" x14ac:dyDescent="0.35">
      <c r="A586" s="17"/>
      <c r="B586" s="16"/>
      <c r="C586" s="15"/>
      <c r="D586" s="14"/>
      <c r="E586" s="13"/>
      <c r="F586" s="12"/>
      <c r="H586" s="11"/>
      <c r="J586" s="96"/>
      <c r="L586" s="10"/>
      <c r="M586" s="10"/>
    </row>
    <row r="587" spans="1:13" ht="21" x14ac:dyDescent="0.35">
      <c r="A587" s="17"/>
      <c r="B587" s="16"/>
      <c r="C587" s="15"/>
      <c r="D587" s="14"/>
      <c r="E587" s="13"/>
      <c r="F587" s="12"/>
      <c r="H587" s="11"/>
      <c r="J587" s="96"/>
      <c r="L587" s="10"/>
      <c r="M587" s="10"/>
    </row>
    <row r="588" spans="1:13" ht="21" x14ac:dyDescent="0.35">
      <c r="A588" s="17"/>
      <c r="B588" s="16"/>
      <c r="C588" s="15"/>
      <c r="D588" s="14"/>
      <c r="E588" s="13"/>
      <c r="F588" s="12"/>
      <c r="H588" s="11"/>
      <c r="J588" s="96"/>
      <c r="L588" s="10"/>
      <c r="M588" s="10"/>
    </row>
    <row r="589" spans="1:13" ht="21" x14ac:dyDescent="0.35">
      <c r="A589" s="17"/>
      <c r="B589" s="16"/>
      <c r="C589" s="15"/>
      <c r="D589" s="14"/>
      <c r="E589" s="13"/>
      <c r="F589" s="12"/>
      <c r="H589" s="11"/>
      <c r="J589" s="96"/>
      <c r="L589" s="10"/>
      <c r="M589" s="10"/>
    </row>
    <row r="590" spans="1:13" ht="21" x14ac:dyDescent="0.35">
      <c r="A590" s="17"/>
      <c r="B590" s="16"/>
      <c r="C590" s="15"/>
      <c r="D590" s="14"/>
      <c r="E590" s="13"/>
      <c r="F590" s="12"/>
      <c r="H590" s="11"/>
      <c r="J590" s="96"/>
      <c r="L590" s="10"/>
      <c r="M590" s="10"/>
    </row>
    <row r="591" spans="1:13" ht="21" x14ac:dyDescent="0.35">
      <c r="A591" s="17"/>
      <c r="B591" s="16"/>
      <c r="C591" s="15"/>
      <c r="D591" s="14"/>
      <c r="E591" s="13"/>
      <c r="F591" s="12"/>
      <c r="H591" s="11"/>
      <c r="J591" s="96"/>
      <c r="L591" s="10"/>
      <c r="M591" s="10"/>
    </row>
    <row r="592" spans="1:13" ht="21" x14ac:dyDescent="0.35">
      <c r="A592" s="17"/>
      <c r="B592" s="16"/>
      <c r="C592" s="15"/>
      <c r="D592" s="14"/>
      <c r="E592" s="13"/>
      <c r="F592" s="12"/>
      <c r="H592" s="11"/>
      <c r="J592" s="96"/>
      <c r="L592" s="10"/>
      <c r="M592" s="10"/>
    </row>
    <row r="593" spans="1:13" ht="21" x14ac:dyDescent="0.35">
      <c r="A593" s="17"/>
      <c r="B593" s="16"/>
      <c r="C593" s="15"/>
      <c r="D593" s="14"/>
      <c r="E593" s="13"/>
      <c r="F593" s="12"/>
      <c r="H593" s="11"/>
      <c r="J593" s="96"/>
      <c r="L593" s="10"/>
      <c r="M593" s="10"/>
    </row>
    <row r="594" spans="1:13" ht="21" x14ac:dyDescent="0.35">
      <c r="A594" s="17"/>
      <c r="B594" s="16"/>
      <c r="C594" s="15"/>
      <c r="D594" s="14"/>
      <c r="E594" s="13"/>
      <c r="F594" s="12"/>
      <c r="H594" s="11"/>
      <c r="J594" s="96"/>
      <c r="L594" s="10"/>
      <c r="M594" s="10"/>
    </row>
    <row r="595" spans="1:13" ht="21" x14ac:dyDescent="0.35">
      <c r="A595" s="17"/>
      <c r="B595" s="16"/>
      <c r="C595" s="15"/>
      <c r="D595" s="14"/>
      <c r="E595" s="13"/>
      <c r="F595" s="12"/>
      <c r="H595" s="11"/>
      <c r="J595" s="96"/>
      <c r="L595" s="10"/>
      <c r="M595" s="10"/>
    </row>
    <row r="596" spans="1:13" ht="21" x14ac:dyDescent="0.35">
      <c r="A596" s="17"/>
      <c r="B596" s="16"/>
      <c r="C596" s="15"/>
      <c r="D596" s="14"/>
      <c r="E596" s="13"/>
      <c r="F596" s="12"/>
      <c r="H596" s="11"/>
      <c r="J596" s="96"/>
      <c r="L596" s="10"/>
      <c r="M596" s="10"/>
    </row>
    <row r="597" spans="1:13" ht="21" x14ac:dyDescent="0.35">
      <c r="A597" s="17"/>
      <c r="B597" s="16"/>
      <c r="C597" s="15"/>
      <c r="D597" s="14"/>
      <c r="E597" s="13"/>
      <c r="F597" s="12"/>
      <c r="H597" s="11"/>
      <c r="J597" s="96"/>
      <c r="L597" s="10"/>
      <c r="M597" s="10"/>
    </row>
    <row r="598" spans="1:13" ht="21" x14ac:dyDescent="0.35">
      <c r="A598" s="17"/>
      <c r="B598" s="16"/>
      <c r="C598" s="15"/>
      <c r="D598" s="14"/>
      <c r="E598" s="13"/>
      <c r="F598" s="12"/>
      <c r="H598" s="11"/>
      <c r="J598" s="96"/>
      <c r="L598" s="10"/>
      <c r="M598" s="10"/>
    </row>
    <row r="599" spans="1:13" ht="21" x14ac:dyDescent="0.35">
      <c r="A599" s="17"/>
      <c r="B599" s="16"/>
      <c r="C599" s="15"/>
      <c r="D599" s="14"/>
      <c r="E599" s="13"/>
      <c r="F599" s="12"/>
      <c r="H599" s="11"/>
      <c r="J599" s="96"/>
      <c r="L599" s="10"/>
      <c r="M599" s="10"/>
    </row>
    <row r="600" spans="1:13" ht="21" x14ac:dyDescent="0.35">
      <c r="A600" s="17"/>
      <c r="B600" s="16"/>
      <c r="C600" s="15"/>
      <c r="D600" s="14"/>
      <c r="E600" s="13"/>
      <c r="F600" s="12"/>
      <c r="H600" s="11"/>
      <c r="J600" s="96"/>
      <c r="L600" s="10"/>
      <c r="M600" s="10"/>
    </row>
    <row r="601" spans="1:13" ht="21" x14ac:dyDescent="0.35">
      <c r="A601" s="17"/>
      <c r="B601" s="16"/>
      <c r="C601" s="15"/>
      <c r="D601" s="14"/>
      <c r="E601" s="13"/>
      <c r="F601" s="12"/>
      <c r="H601" s="11"/>
      <c r="J601" s="96"/>
      <c r="L601" s="10"/>
      <c r="M601" s="10"/>
    </row>
    <row r="602" spans="1:13" ht="21" x14ac:dyDescent="0.35">
      <c r="A602" s="17"/>
      <c r="B602" s="16"/>
      <c r="C602" s="15"/>
      <c r="D602" s="14"/>
      <c r="E602" s="13"/>
      <c r="F602" s="12"/>
      <c r="H602" s="11"/>
      <c r="J602" s="96"/>
      <c r="L602" s="10"/>
      <c r="M602" s="10"/>
    </row>
    <row r="603" spans="1:13" ht="21" x14ac:dyDescent="0.35">
      <c r="A603" s="17"/>
      <c r="B603" s="16"/>
      <c r="C603" s="15"/>
      <c r="D603" s="14"/>
      <c r="E603" s="13"/>
      <c r="F603" s="12"/>
      <c r="H603" s="11"/>
      <c r="J603" s="96"/>
      <c r="L603" s="10"/>
      <c r="M603" s="10"/>
    </row>
    <row r="604" spans="1:13" ht="21" x14ac:dyDescent="0.35">
      <c r="A604" s="17"/>
      <c r="B604" s="16"/>
      <c r="C604" s="15"/>
      <c r="D604" s="14"/>
      <c r="E604" s="13"/>
      <c r="F604" s="12"/>
      <c r="H604" s="11"/>
      <c r="J604" s="96"/>
      <c r="L604" s="10"/>
      <c r="M604" s="10"/>
    </row>
    <row r="605" spans="1:13" ht="21" x14ac:dyDescent="0.35">
      <c r="A605" s="17"/>
      <c r="B605" s="16"/>
      <c r="C605" s="15"/>
      <c r="D605" s="14"/>
      <c r="E605" s="13"/>
      <c r="F605" s="12"/>
      <c r="H605" s="11"/>
      <c r="J605" s="96"/>
      <c r="L605" s="10"/>
      <c r="M605" s="10"/>
    </row>
    <row r="606" spans="1:13" ht="21" x14ac:dyDescent="0.35">
      <c r="A606" s="17"/>
      <c r="B606" s="16"/>
      <c r="C606" s="15"/>
      <c r="D606" s="14"/>
      <c r="E606" s="13"/>
      <c r="F606" s="12"/>
      <c r="H606" s="11"/>
      <c r="J606" s="96"/>
      <c r="L606" s="10"/>
      <c r="M606" s="10"/>
    </row>
    <row r="607" spans="1:13" ht="21" x14ac:dyDescent="0.35">
      <c r="A607" s="17"/>
      <c r="B607" s="16"/>
      <c r="C607" s="15"/>
      <c r="D607" s="14"/>
      <c r="E607" s="13"/>
      <c r="F607" s="12"/>
      <c r="H607" s="11"/>
      <c r="J607" s="96"/>
      <c r="L607" s="10"/>
      <c r="M607" s="10"/>
    </row>
    <row r="608" spans="1:13" ht="21" x14ac:dyDescent="0.35">
      <c r="A608" s="17"/>
      <c r="B608" s="16"/>
      <c r="C608" s="15"/>
      <c r="D608" s="14"/>
      <c r="E608" s="13"/>
      <c r="F608" s="12"/>
      <c r="H608" s="11"/>
      <c r="J608" s="96"/>
      <c r="L608" s="10"/>
      <c r="M608" s="10"/>
    </row>
    <row r="609" spans="1:13" ht="21" x14ac:dyDescent="0.35">
      <c r="A609" s="17"/>
      <c r="B609" s="16"/>
      <c r="C609" s="15"/>
      <c r="D609" s="14"/>
      <c r="E609" s="13"/>
      <c r="F609" s="12"/>
      <c r="H609" s="11"/>
      <c r="J609" s="96"/>
      <c r="L609" s="10"/>
      <c r="M609" s="10"/>
    </row>
    <row r="610" spans="1:13" ht="21" x14ac:dyDescent="0.35">
      <c r="A610" s="17"/>
      <c r="B610" s="16"/>
      <c r="C610" s="15"/>
      <c r="D610" s="14"/>
      <c r="E610" s="13"/>
      <c r="F610" s="12"/>
      <c r="H610" s="11"/>
      <c r="J610" s="96"/>
      <c r="L610" s="10"/>
      <c r="M610" s="10"/>
    </row>
    <row r="611" spans="1:13" ht="21" x14ac:dyDescent="0.35">
      <c r="A611" s="17"/>
      <c r="B611" s="16"/>
      <c r="C611" s="15"/>
      <c r="D611" s="14"/>
      <c r="E611" s="13"/>
      <c r="F611" s="12"/>
      <c r="H611" s="11"/>
      <c r="J611" s="96"/>
      <c r="L611" s="10"/>
      <c r="M611" s="10"/>
    </row>
    <row r="612" spans="1:13" ht="21" x14ac:dyDescent="0.35">
      <c r="A612" s="17"/>
      <c r="B612" s="16"/>
      <c r="C612" s="15"/>
      <c r="D612" s="14"/>
      <c r="E612" s="13"/>
      <c r="F612" s="12"/>
      <c r="H612" s="11"/>
      <c r="J612" s="96"/>
      <c r="L612" s="10"/>
      <c r="M612" s="10"/>
    </row>
    <row r="613" spans="1:13" ht="21" x14ac:dyDescent="0.35">
      <c r="A613" s="17"/>
      <c r="B613" s="16"/>
      <c r="C613" s="15"/>
      <c r="D613" s="14"/>
      <c r="E613" s="13"/>
      <c r="F613" s="12"/>
      <c r="H613" s="11"/>
      <c r="J613" s="96"/>
      <c r="L613" s="10"/>
      <c r="M613" s="10"/>
    </row>
    <row r="614" spans="1:13" ht="21" x14ac:dyDescent="0.35">
      <c r="A614" s="17"/>
      <c r="B614" s="16"/>
      <c r="C614" s="15"/>
      <c r="D614" s="14"/>
      <c r="E614" s="13"/>
      <c r="F614" s="12"/>
      <c r="H614" s="11"/>
      <c r="J614" s="96"/>
      <c r="L614" s="10"/>
      <c r="M614" s="10"/>
    </row>
    <row r="615" spans="1:13" ht="21" x14ac:dyDescent="0.35">
      <c r="A615" s="17"/>
      <c r="B615" s="16"/>
      <c r="C615" s="15"/>
      <c r="D615" s="14"/>
      <c r="E615" s="13"/>
      <c r="F615" s="12"/>
      <c r="H615" s="11"/>
      <c r="J615" s="96"/>
      <c r="L615" s="10"/>
      <c r="M615" s="10"/>
    </row>
    <row r="616" spans="1:13" ht="21" x14ac:dyDescent="0.35">
      <c r="A616" s="17"/>
      <c r="B616" s="16"/>
      <c r="C616" s="15"/>
      <c r="D616" s="14"/>
      <c r="E616" s="13"/>
      <c r="F616" s="12"/>
      <c r="H616" s="11"/>
      <c r="J616" s="96"/>
      <c r="L616" s="10"/>
      <c r="M616" s="10"/>
    </row>
    <row r="617" spans="1:13" ht="21" x14ac:dyDescent="0.35">
      <c r="A617" s="17"/>
      <c r="B617" s="16"/>
      <c r="C617" s="15"/>
      <c r="D617" s="14"/>
      <c r="E617" s="13"/>
      <c r="F617" s="12"/>
      <c r="H617" s="11"/>
      <c r="J617" s="96"/>
      <c r="L617" s="10"/>
      <c r="M617" s="10"/>
    </row>
    <row r="618" spans="1:13" ht="21" x14ac:dyDescent="0.35">
      <c r="A618" s="17"/>
      <c r="B618" s="16"/>
      <c r="C618" s="15"/>
      <c r="D618" s="14"/>
      <c r="E618" s="13"/>
      <c r="F618" s="12"/>
      <c r="H618" s="11"/>
      <c r="J618" s="96"/>
      <c r="L618" s="10"/>
      <c r="M618" s="10"/>
    </row>
    <row r="619" spans="1:13" ht="21" x14ac:dyDescent="0.35">
      <c r="A619" s="17"/>
      <c r="B619" s="16"/>
      <c r="C619" s="15"/>
      <c r="D619" s="14"/>
      <c r="E619" s="13"/>
      <c r="F619" s="12"/>
      <c r="H619" s="11"/>
      <c r="J619" s="96"/>
      <c r="L619" s="10"/>
      <c r="M619" s="10"/>
    </row>
    <row r="620" spans="1:13" ht="21" x14ac:dyDescent="0.35">
      <c r="A620" s="17"/>
      <c r="B620" s="16"/>
      <c r="C620" s="15"/>
      <c r="D620" s="14"/>
      <c r="E620" s="13"/>
      <c r="F620" s="12"/>
      <c r="H620" s="11"/>
      <c r="J620" s="96"/>
      <c r="L620" s="10"/>
      <c r="M620" s="10"/>
    </row>
    <row r="621" spans="1:13" ht="21" x14ac:dyDescent="0.35">
      <c r="A621" s="17"/>
      <c r="B621" s="16"/>
      <c r="C621" s="15"/>
      <c r="D621" s="14"/>
      <c r="E621" s="13"/>
      <c r="F621" s="12"/>
      <c r="H621" s="11"/>
      <c r="J621" s="96"/>
      <c r="L621" s="10"/>
      <c r="M621" s="10"/>
    </row>
    <row r="622" spans="1:13" ht="21" x14ac:dyDescent="0.35">
      <c r="A622" s="17"/>
      <c r="B622" s="16"/>
      <c r="C622" s="15"/>
      <c r="D622" s="14"/>
      <c r="E622" s="13"/>
      <c r="F622" s="12"/>
      <c r="H622" s="11"/>
      <c r="J622" s="96"/>
      <c r="L622" s="10"/>
      <c r="M622" s="10"/>
    </row>
    <row r="623" spans="1:13" ht="21" x14ac:dyDescent="0.35">
      <c r="A623" s="17"/>
      <c r="B623" s="16"/>
      <c r="C623" s="15"/>
      <c r="D623" s="14"/>
      <c r="E623" s="13"/>
      <c r="F623" s="12"/>
      <c r="H623" s="11"/>
      <c r="J623" s="96"/>
      <c r="L623" s="10"/>
      <c r="M623" s="10"/>
    </row>
    <row r="624" spans="1:13" ht="21" x14ac:dyDescent="0.35">
      <c r="A624" s="17"/>
      <c r="B624" s="16"/>
      <c r="C624" s="15"/>
      <c r="D624" s="14"/>
      <c r="E624" s="13"/>
      <c r="F624" s="12"/>
      <c r="H624" s="11"/>
      <c r="J624" s="96"/>
      <c r="L624" s="10"/>
      <c r="M624" s="10"/>
    </row>
    <row r="625" spans="1:13" ht="21" x14ac:dyDescent="0.35">
      <c r="A625" s="17"/>
      <c r="B625" s="16"/>
      <c r="C625" s="15"/>
      <c r="D625" s="14"/>
      <c r="E625" s="13"/>
      <c r="F625" s="12"/>
      <c r="H625" s="11"/>
      <c r="J625" s="96"/>
      <c r="L625" s="10"/>
      <c r="M625" s="10"/>
    </row>
    <row r="626" spans="1:13" ht="21" x14ac:dyDescent="0.35">
      <c r="A626" s="17"/>
      <c r="B626" s="16"/>
      <c r="C626" s="15"/>
      <c r="D626" s="14"/>
      <c r="E626" s="13"/>
      <c r="F626" s="12"/>
      <c r="H626" s="11"/>
      <c r="J626" s="96"/>
      <c r="L626" s="10"/>
      <c r="M626" s="10"/>
    </row>
    <row r="627" spans="1:13" ht="21" x14ac:dyDescent="0.35">
      <c r="A627" s="17"/>
      <c r="B627" s="16"/>
      <c r="C627" s="15"/>
      <c r="D627" s="14"/>
      <c r="E627" s="13"/>
      <c r="F627" s="12"/>
      <c r="H627" s="11"/>
      <c r="J627" s="96"/>
      <c r="L627" s="10"/>
      <c r="M627" s="10"/>
    </row>
    <row r="628" spans="1:13" ht="21" x14ac:dyDescent="0.35">
      <c r="A628" s="17"/>
      <c r="B628" s="16"/>
      <c r="C628" s="15"/>
      <c r="D628" s="14"/>
      <c r="E628" s="13"/>
      <c r="F628" s="12"/>
      <c r="H628" s="11"/>
      <c r="J628" s="96"/>
      <c r="L628" s="10"/>
      <c r="M628" s="10"/>
    </row>
    <row r="629" spans="1:13" ht="21" x14ac:dyDescent="0.35">
      <c r="A629" s="17"/>
      <c r="B629" s="16"/>
      <c r="C629" s="15"/>
      <c r="D629" s="14"/>
      <c r="E629" s="13"/>
      <c r="F629" s="12"/>
      <c r="H629" s="11"/>
      <c r="J629" s="96"/>
      <c r="L629" s="10"/>
      <c r="M629" s="10"/>
    </row>
    <row r="630" spans="1:13" ht="21" x14ac:dyDescent="0.35">
      <c r="A630" s="17"/>
      <c r="B630" s="16"/>
      <c r="C630" s="15"/>
      <c r="D630" s="14"/>
      <c r="E630" s="13"/>
      <c r="F630" s="12"/>
      <c r="H630" s="11"/>
      <c r="J630" s="96"/>
      <c r="L630" s="10"/>
      <c r="M630" s="10"/>
    </row>
    <row r="631" spans="1:13" ht="21" x14ac:dyDescent="0.35">
      <c r="A631" s="17"/>
      <c r="B631" s="16"/>
      <c r="C631" s="15"/>
      <c r="D631" s="14"/>
      <c r="E631" s="13"/>
      <c r="F631" s="12"/>
      <c r="H631" s="11"/>
      <c r="J631" s="96"/>
      <c r="L631" s="10"/>
      <c r="M631" s="10"/>
    </row>
    <row r="632" spans="1:13" ht="21" x14ac:dyDescent="0.35">
      <c r="A632" s="17"/>
      <c r="B632" s="16"/>
      <c r="C632" s="15"/>
      <c r="D632" s="14"/>
      <c r="E632" s="13"/>
      <c r="F632" s="12"/>
      <c r="H632" s="11"/>
      <c r="J632" s="96"/>
      <c r="L632" s="10"/>
      <c r="M632" s="10"/>
    </row>
    <row r="633" spans="1:13" ht="21" x14ac:dyDescent="0.35">
      <c r="A633" s="17"/>
      <c r="B633" s="16"/>
      <c r="C633" s="15"/>
      <c r="D633" s="14"/>
      <c r="E633" s="13"/>
      <c r="F633" s="12"/>
      <c r="H633" s="11"/>
      <c r="J633" s="96"/>
      <c r="L633" s="10"/>
      <c r="M633" s="10"/>
    </row>
    <row r="634" spans="1:13" ht="21" x14ac:dyDescent="0.35">
      <c r="A634" s="17"/>
      <c r="B634" s="16"/>
      <c r="C634" s="15"/>
      <c r="D634" s="14"/>
      <c r="E634" s="13"/>
      <c r="F634" s="12"/>
      <c r="H634" s="11"/>
      <c r="J634" s="96"/>
      <c r="L634" s="10"/>
      <c r="M634" s="10"/>
    </row>
    <row r="635" spans="1:13" ht="21" x14ac:dyDescent="0.35">
      <c r="A635" s="17"/>
      <c r="B635" s="16"/>
      <c r="C635" s="15"/>
      <c r="D635" s="14"/>
      <c r="E635" s="13"/>
      <c r="F635" s="12"/>
      <c r="H635" s="11"/>
      <c r="J635" s="96"/>
      <c r="L635" s="10"/>
      <c r="M635" s="10"/>
    </row>
    <row r="636" spans="1:13" ht="21" x14ac:dyDescent="0.35">
      <c r="A636" s="17"/>
      <c r="B636" s="16"/>
      <c r="C636" s="15"/>
      <c r="D636" s="14"/>
      <c r="E636" s="13"/>
      <c r="F636" s="12"/>
      <c r="H636" s="11"/>
      <c r="J636" s="96"/>
      <c r="L636" s="10"/>
      <c r="M636" s="10"/>
    </row>
    <row r="637" spans="1:13" ht="21" x14ac:dyDescent="0.35">
      <c r="A637" s="17"/>
      <c r="B637" s="16"/>
      <c r="C637" s="15"/>
      <c r="D637" s="14"/>
      <c r="E637" s="13"/>
      <c r="F637" s="12"/>
      <c r="H637" s="11"/>
      <c r="J637" s="96"/>
      <c r="L637" s="10"/>
      <c r="M637" s="10"/>
    </row>
    <row r="638" spans="1:13" ht="21" x14ac:dyDescent="0.35">
      <c r="A638" s="17"/>
      <c r="B638" s="16"/>
      <c r="C638" s="15"/>
      <c r="D638" s="14"/>
      <c r="E638" s="13"/>
      <c r="F638" s="12"/>
      <c r="H638" s="11"/>
      <c r="J638" s="96"/>
      <c r="L638" s="10"/>
      <c r="M638" s="10"/>
    </row>
    <row r="639" spans="1:13" ht="21" x14ac:dyDescent="0.35">
      <c r="A639" s="17"/>
      <c r="B639" s="16"/>
      <c r="C639" s="15"/>
      <c r="D639" s="14"/>
      <c r="E639" s="13"/>
      <c r="F639" s="12"/>
      <c r="H639" s="11"/>
      <c r="J639" s="96"/>
      <c r="L639" s="10"/>
      <c r="M639" s="10"/>
    </row>
    <row r="640" spans="1:13" ht="21" x14ac:dyDescent="0.35">
      <c r="A640" s="17"/>
      <c r="B640" s="16"/>
      <c r="C640" s="15"/>
      <c r="D640" s="14"/>
      <c r="E640" s="13"/>
      <c r="F640" s="12"/>
      <c r="H640" s="11"/>
      <c r="J640" s="96"/>
      <c r="L640" s="10"/>
      <c r="M640" s="10"/>
    </row>
    <row r="641" spans="1:13" ht="21" x14ac:dyDescent="0.35">
      <c r="A641" s="17"/>
      <c r="B641" s="16"/>
      <c r="C641" s="15"/>
      <c r="D641" s="14"/>
      <c r="E641" s="13"/>
      <c r="F641" s="12"/>
      <c r="H641" s="11"/>
      <c r="J641" s="96"/>
      <c r="L641" s="10"/>
      <c r="M641" s="10"/>
    </row>
    <row r="642" spans="1:13" ht="21" x14ac:dyDescent="0.35">
      <c r="A642" s="17"/>
      <c r="B642" s="16"/>
      <c r="C642" s="15"/>
      <c r="D642" s="14"/>
      <c r="E642" s="13"/>
      <c r="F642" s="12"/>
      <c r="H642" s="11"/>
      <c r="J642" s="96"/>
      <c r="L642" s="10"/>
      <c r="M642" s="10"/>
    </row>
    <row r="643" spans="1:13" ht="21" x14ac:dyDescent="0.35">
      <c r="A643" s="17"/>
      <c r="B643" s="16"/>
      <c r="C643" s="15"/>
      <c r="D643" s="14"/>
      <c r="E643" s="13"/>
      <c r="F643" s="12"/>
      <c r="H643" s="11"/>
      <c r="J643" s="96"/>
      <c r="L643" s="10"/>
      <c r="M643" s="10"/>
    </row>
    <row r="644" spans="1:13" ht="21" x14ac:dyDescent="0.35">
      <c r="A644" s="17"/>
      <c r="B644" s="16"/>
      <c r="C644" s="15"/>
      <c r="D644" s="14"/>
      <c r="E644" s="13"/>
      <c r="F644" s="12"/>
      <c r="H644" s="11"/>
      <c r="J644" s="96"/>
      <c r="L644" s="10"/>
      <c r="M644" s="10"/>
    </row>
    <row r="645" spans="1:13" ht="21" x14ac:dyDescent="0.35">
      <c r="A645" s="17"/>
      <c r="B645" s="16"/>
      <c r="C645" s="15"/>
      <c r="D645" s="14"/>
      <c r="E645" s="13"/>
      <c r="F645" s="12"/>
      <c r="H645" s="11"/>
      <c r="J645" s="96"/>
      <c r="L645" s="10"/>
      <c r="M645" s="10"/>
    </row>
    <row r="646" spans="1:13" ht="21" x14ac:dyDescent="0.35">
      <c r="A646" s="17"/>
      <c r="B646" s="16"/>
      <c r="C646" s="15"/>
      <c r="D646" s="14"/>
      <c r="E646" s="13"/>
      <c r="F646" s="12"/>
      <c r="H646" s="11"/>
      <c r="J646" s="96"/>
      <c r="L646" s="10"/>
      <c r="M646" s="10"/>
    </row>
    <row r="647" spans="1:13" ht="21" x14ac:dyDescent="0.35">
      <c r="A647" s="17"/>
      <c r="B647" s="16"/>
      <c r="C647" s="15"/>
      <c r="D647" s="14"/>
      <c r="E647" s="13"/>
      <c r="F647" s="12"/>
      <c r="H647" s="11"/>
      <c r="J647" s="96"/>
      <c r="L647" s="10"/>
      <c r="M647" s="10"/>
    </row>
    <row r="648" spans="1:13" ht="21" x14ac:dyDescent="0.35">
      <c r="A648" s="17"/>
      <c r="B648" s="16"/>
      <c r="C648" s="15"/>
      <c r="D648" s="14"/>
      <c r="E648" s="13"/>
      <c r="F648" s="12"/>
      <c r="H648" s="11"/>
      <c r="J648" s="96"/>
      <c r="L648" s="10"/>
      <c r="M648" s="10"/>
    </row>
    <row r="649" spans="1:13" ht="21" x14ac:dyDescent="0.35">
      <c r="A649" s="17"/>
      <c r="B649" s="16"/>
      <c r="C649" s="15"/>
      <c r="D649" s="14"/>
      <c r="E649" s="13"/>
      <c r="F649" s="12"/>
      <c r="H649" s="11"/>
      <c r="J649" s="96"/>
      <c r="L649" s="10"/>
      <c r="M649" s="10"/>
    </row>
    <row r="650" spans="1:13" ht="21" x14ac:dyDescent="0.35">
      <c r="A650" s="17"/>
      <c r="B650" s="16"/>
      <c r="C650" s="15"/>
      <c r="D650" s="14"/>
      <c r="E650" s="13"/>
      <c r="F650" s="12"/>
      <c r="H650" s="11"/>
      <c r="J650" s="96"/>
      <c r="L650" s="10"/>
      <c r="M650" s="10"/>
    </row>
    <row r="651" spans="1:13" ht="21" x14ac:dyDescent="0.35">
      <c r="A651" s="17"/>
      <c r="B651" s="16"/>
      <c r="C651" s="15"/>
      <c r="D651" s="14"/>
      <c r="E651" s="13"/>
      <c r="F651" s="12"/>
      <c r="H651" s="11"/>
      <c r="J651" s="96"/>
      <c r="L651" s="10"/>
      <c r="M651" s="10"/>
    </row>
    <row r="652" spans="1:13" ht="21" x14ac:dyDescent="0.35">
      <c r="A652" s="17"/>
      <c r="B652" s="16"/>
      <c r="C652" s="15"/>
      <c r="D652" s="14"/>
      <c r="E652" s="13"/>
      <c r="F652" s="12"/>
      <c r="H652" s="11"/>
      <c r="J652" s="96"/>
      <c r="L652" s="10"/>
      <c r="M652" s="10"/>
    </row>
    <row r="653" spans="1:13" ht="23.25" x14ac:dyDescent="0.35">
      <c r="E653" s="9">
        <v>641228172.89999998</v>
      </c>
      <c r="F653" s="8"/>
      <c r="G653" s="7">
        <f>SUM(G10:G49)</f>
        <v>63742886.600000001</v>
      </c>
      <c r="H653" s="7">
        <f>SUM(H10:H49)</f>
        <v>76718642.229999989</v>
      </c>
    </row>
    <row r="666" spans="3:9" s="6" customFormat="1" ht="29.25" customHeight="1" x14ac:dyDescent="0.25">
      <c r="C666" s="5"/>
      <c r="D666" s="5"/>
      <c r="E666" s="4"/>
      <c r="F666" s="3"/>
      <c r="G666" s="2"/>
      <c r="H666" s="2"/>
      <c r="I666" s="1"/>
    </row>
    <row r="672" spans="3:9" x14ac:dyDescent="0.25">
      <c r="E672" s="4" t="s">
        <v>0</v>
      </c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2024-04-04T13:25:37Z</dcterms:created>
  <dcterms:modified xsi:type="dcterms:W3CDTF">2024-04-04T14:47:57Z</dcterms:modified>
</cp:coreProperties>
</file>