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5309BC8-45FB-49CE-BF3B-6500F69729FA}" xr6:coauthVersionLast="47" xr6:coauthVersionMax="47" xr10:uidLastSave="{00000000-0000-0000-0000-000000000000}"/>
  <bookViews>
    <workbookView xWindow="28680" yWindow="-120" windowWidth="24240" windowHeight="13020" xr2:uid="{6A683B8B-B978-40D4-BD7C-182A2DDD6554}"/>
  </bookViews>
  <sheets>
    <sheet name="Pagos a Proveedores  " sheetId="1" r:id="rId1"/>
  </sheets>
  <definedNames>
    <definedName name="_xlnm._FilterDatabase" localSheetId="0" hidden="1">'Pagos a Proveedores  '!$A$1:$A$676</definedName>
    <definedName name="_xlnm.Print_Area" localSheetId="0">'Pagos a Proveedores  '!$A$1:$I$666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5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G657" i="1"/>
  <c r="H657" i="1" l="1"/>
</calcChain>
</file>

<file path=xl/sharedStrings.xml><?xml version="1.0" encoding="utf-8"?>
<sst xmlns="http://schemas.openxmlformats.org/spreadsheetml/2006/main" count="757" uniqueCount="377">
  <si>
    <t>.</t>
  </si>
  <si>
    <t>PENDIENTE</t>
  </si>
  <si>
    <t>B15000001160</t>
  </si>
  <si>
    <t>SUMINISTRO DE ALMUERZO</t>
  </si>
  <si>
    <t>COMEDORES ECONOMICOS DE ESTADO</t>
  </si>
  <si>
    <t>B1500000024</t>
  </si>
  <si>
    <t>NOTARIZACION</t>
  </si>
  <si>
    <t>LIC. MARIA ANTONIA TAVERA</t>
  </si>
  <si>
    <t>B1500000116</t>
  </si>
  <si>
    <t>LEGALIZACION</t>
  </si>
  <si>
    <t>LIC. LUZ YAQUELIN PEÑA ROJAS</t>
  </si>
  <si>
    <t>B1500000031</t>
  </si>
  <si>
    <t>LIC. SEBASTIAN GARCIA SOLIS</t>
  </si>
  <si>
    <t>B1500002935 AL 37</t>
  </si>
  <si>
    <t>PUBLICIDAD</t>
  </si>
  <si>
    <t>GRUPO DIARIO LIBRE</t>
  </si>
  <si>
    <t>E450000000008 A LA 10</t>
  </si>
  <si>
    <t>PINTURAS, BASES Y ACABADOS</t>
  </si>
  <si>
    <t>PINTURA POPULAR</t>
  </si>
  <si>
    <t>B15000027934,27669,27773, 27872</t>
  </si>
  <si>
    <t>MANTENIMIENTO PREVENTIVO</t>
  </si>
  <si>
    <t>SANTO DOMINGO MOTORS COMPANY, S.A.</t>
  </si>
  <si>
    <t>B1500000582</t>
  </si>
  <si>
    <t>PRODUCCIONES VIDEOS</t>
  </si>
  <si>
    <t>B1500000862</t>
  </si>
  <si>
    <t>CARIVISION, SRL</t>
  </si>
  <si>
    <t>B1500000014</t>
  </si>
  <si>
    <t>INSUMOS MEDICOS</t>
  </si>
  <si>
    <t>CP GROUP SRL</t>
  </si>
  <si>
    <t>B1500000292</t>
  </si>
  <si>
    <t>DR. FELIPE ARTURO ACOSTA</t>
  </si>
  <si>
    <t>B1500000231</t>
  </si>
  <si>
    <t>GALERIA LEGAL</t>
  </si>
  <si>
    <t>B1500000232</t>
  </si>
  <si>
    <t>B1500000321</t>
  </si>
  <si>
    <t>LIC. KATIA LEONOR MARTINEZ NICOLAS</t>
  </si>
  <si>
    <t>B15000001155</t>
  </si>
  <si>
    <t>ADQUISICION E INSTALACION DE ARTICULOS COMPLEMENTARIOS PARA EL CAID</t>
  </si>
  <si>
    <t>MUEBLES Y EQUIPOS PARA OFICINA LEON GONZALEZ</t>
  </si>
  <si>
    <t>B1500000026</t>
  </si>
  <si>
    <t>JOSE FRANCISCO CEPEDA LORA</t>
  </si>
  <si>
    <t>COMPLETO</t>
  </si>
  <si>
    <t>B150000111</t>
  </si>
  <si>
    <t>LIC. JULIO CESAR PEÑA OVANDO</t>
  </si>
  <si>
    <t>B1500000252 AL 254 Y E450000000002</t>
  </si>
  <si>
    <t>B1500000685</t>
  </si>
  <si>
    <t>ARTICULOS COMPLEMENTARIOS PARA EL CAID-SDE</t>
  </si>
  <si>
    <t>SUPLIDORES INDUSTRIALES MELLA, SRL</t>
  </si>
  <si>
    <t>B1500004433</t>
  </si>
  <si>
    <t>PUBLICACIONES AHORA</t>
  </si>
  <si>
    <t>B1500007360 Y 7396</t>
  </si>
  <si>
    <t>EDITORA HOY</t>
  </si>
  <si>
    <t>B1500003420,3419,3449,3455,3464,3465,3577,3585 Y 3611</t>
  </si>
  <si>
    <t>BONANZA DOMINICANA</t>
  </si>
  <si>
    <t>B15000000103</t>
  </si>
  <si>
    <t>ADQUISICION DE MOTOBOMBAS</t>
  </si>
  <si>
    <t>PENFORD HOLDING SRL</t>
  </si>
  <si>
    <t>B1500000149</t>
  </si>
  <si>
    <t>DRA. ADA  IVELISSE BASORA RAMIREZ</t>
  </si>
  <si>
    <t>B1500000148</t>
  </si>
  <si>
    <t>B1500005523</t>
  </si>
  <si>
    <t>EDITORA DEL CARIBE</t>
  </si>
  <si>
    <t>b1500000683</t>
  </si>
  <si>
    <t>B1500000531</t>
  </si>
  <si>
    <t>DRA. ENELIA SANTOS DE LOS SANTOS</t>
  </si>
  <si>
    <t>B1500007386</t>
  </si>
  <si>
    <t>SERVIVIOS DE IMPRESIÓN Y RENTA DE IMPRESORA</t>
  </si>
  <si>
    <t>TONER DEPORT</t>
  </si>
  <si>
    <t>B15000002878</t>
  </si>
  <si>
    <t>ADQUISICION MAQUINA DE GIROCERO</t>
  </si>
  <si>
    <t>BOSQUESA, SRL</t>
  </si>
  <si>
    <t>B1500167259,168588, 171287,172004,172008,172013,172227,172235,172394,172402,172657,172874,172881 Y 173115</t>
  </si>
  <si>
    <t>BOTELLONES</t>
  </si>
  <si>
    <t>AGUA PLANETA AZUL</t>
  </si>
  <si>
    <t>B1500000387</t>
  </si>
  <si>
    <t>LIC. ALEXANDRA DIAZ FELIX</t>
  </si>
  <si>
    <t>B1500000518</t>
  </si>
  <si>
    <t>DR. CARLOS A.LORENZO MERAN</t>
  </si>
  <si>
    <t>B1500000003</t>
  </si>
  <si>
    <t>LICDA. ROSANNA MARTINEZ SUSANA</t>
  </si>
  <si>
    <t>B1500000027</t>
  </si>
  <si>
    <t>DR. DOROTEO HERNANDEZ VILLAR</t>
  </si>
  <si>
    <t>B1500001150</t>
  </si>
  <si>
    <t>B1500050255,242,241,261,265 Y 285</t>
  </si>
  <si>
    <t>COMBUSTIBLES</t>
  </si>
  <si>
    <t>SIGMA PETROLEUM CORP</t>
  </si>
  <si>
    <t>B1500000654</t>
  </si>
  <si>
    <t>B150000368</t>
  </si>
  <si>
    <t>MOTOLUMINARIAS</t>
  </si>
  <si>
    <t>CELNAENTERPRISES, SRL</t>
  </si>
  <si>
    <t>B1500000295</t>
  </si>
  <si>
    <t>SERVICIOS DE CAPACITACION</t>
  </si>
  <si>
    <t>SOCIEDAD DOMINICANA DE ABOGADOS SIGLO XXI</t>
  </si>
  <si>
    <t>B1500001151 Y 1156</t>
  </si>
  <si>
    <t>MOBILIARIOS PARARA EL CAID Y SDE</t>
  </si>
  <si>
    <t>O/C 4756</t>
  </si>
  <si>
    <t>MANTENIMIENTO  PARA VEHICULO</t>
  </si>
  <si>
    <t>HYLCON, SRL</t>
  </si>
  <si>
    <t>B1500050379,334,377,362,376,342 Y 340</t>
  </si>
  <si>
    <t>COMBUSTIBLE</t>
  </si>
  <si>
    <t>B150000000063</t>
  </si>
  <si>
    <t>BOTIQUINES TIPO LUNCH</t>
  </si>
  <si>
    <t>SUPLI FAST INVESTMENT</t>
  </si>
  <si>
    <t>B15000005490</t>
  </si>
  <si>
    <t>B1500000320</t>
  </si>
  <si>
    <t>B1500000655</t>
  </si>
  <si>
    <t>B1500000459</t>
  </si>
  <si>
    <t>PRODUCTOS DE CONSTRUCCION Y FERRETERO</t>
  </si>
  <si>
    <t>SERD-NET, SRL</t>
  </si>
  <si>
    <t>B1500000151</t>
  </si>
  <si>
    <t>DR. RAFAEL C. BRITO BENZO</t>
  </si>
  <si>
    <t>B150000133</t>
  </si>
  <si>
    <t>DR. ANILBA ROSARIO RAMIREZ</t>
  </si>
  <si>
    <t>B1500000257</t>
  </si>
  <si>
    <t>DRA. DRA SANTA LOURDES DURAN DOBLE</t>
  </si>
  <si>
    <t>B1500000089</t>
  </si>
  <si>
    <t>LIC. TEOFILO ROSARIO MARTINEZ</t>
  </si>
  <si>
    <t>B1500000146</t>
  </si>
  <si>
    <t>B150000653</t>
  </si>
  <si>
    <t>B150000652</t>
  </si>
  <si>
    <t>B1500013797,14164,14380,438,601,582,583,614,699 Y 822</t>
  </si>
  <si>
    <t>MANTENIMNIENTO PREVENTIVO</t>
  </si>
  <si>
    <t>VIAMAR, S.A.</t>
  </si>
  <si>
    <t>B150000404</t>
  </si>
  <si>
    <t>SERVICIOS DE CATERING</t>
  </si>
  <si>
    <t>RANRAIBY CONSTRUCCIONES &amp; SERVICIOS, SRL</t>
  </si>
  <si>
    <t>B1500004409,14 Y 23</t>
  </si>
  <si>
    <t>B1500000573</t>
  </si>
  <si>
    <t>PRODUCCIONES VIDEO, SRL</t>
  </si>
  <si>
    <t>B1500000717</t>
  </si>
  <si>
    <t>MATERIALES DE OFICINA</t>
  </si>
  <si>
    <t>SUPLIMADE COMERCIAL, S.R.L.</t>
  </si>
  <si>
    <t>O/C  4754-1</t>
  </si>
  <si>
    <t>REPARACION DE VEHICULOS</t>
  </si>
  <si>
    <t>LUMON COMPANY. SRL</t>
  </si>
  <si>
    <t>B15000000156</t>
  </si>
  <si>
    <t>LIC. ROSA MARGARITA NUÑEZ PERDOMO</t>
  </si>
  <si>
    <t>B15000000256</t>
  </si>
  <si>
    <t>DRA. DANIELA ZAPATA VALENZUELA</t>
  </si>
  <si>
    <t>B1500000853</t>
  </si>
  <si>
    <t>CARIVION, SRL</t>
  </si>
  <si>
    <t>B1500001291</t>
  </si>
  <si>
    <t>TONOS Y COLORES</t>
  </si>
  <si>
    <t>B1500000598</t>
  </si>
  <si>
    <t>SINTESIS, SRL</t>
  </si>
  <si>
    <t>ANTICIPO AL DECRETO 585-23</t>
  </si>
  <si>
    <t>INVERSIONES SEVILLA, EIRL</t>
  </si>
  <si>
    <t>B1500027444,27399,27390,27594,27475</t>
  </si>
  <si>
    <t>B1500000051</t>
  </si>
  <si>
    <t>EQUIPOS ELECTRICOS</t>
  </si>
  <si>
    <t>ARAP POWERLINE GROUP, SRL</t>
  </si>
  <si>
    <t>B1500000043</t>
  </si>
  <si>
    <t>DR. FRANCISCO ANTONIO BAEZ ANGOMAS</t>
  </si>
  <si>
    <t>B1500000078</t>
  </si>
  <si>
    <t>UTILES Y EQUIPOS DE DEFENSA Y SEGURIDAD</t>
  </si>
  <si>
    <t>SOLUCIONES 24/7 M&amp;A, SRL</t>
  </si>
  <si>
    <t>DECRETO 398-23 CONTRATO 899-23</t>
  </si>
  <si>
    <t>MADERAS Y PLAWOOD</t>
  </si>
  <si>
    <t>COMERCIAL LANDER, SRL</t>
  </si>
  <si>
    <t>b1500000029</t>
  </si>
  <si>
    <t>EQUIPOS PESADOS</t>
  </si>
  <si>
    <t>MEDIOS MASIVOS</t>
  </si>
  <si>
    <t>B1500000361</t>
  </si>
  <si>
    <t>B1500000009</t>
  </si>
  <si>
    <t>LIGA DEPORTIVAMERCEDES INC</t>
  </si>
  <si>
    <t>B1500000658</t>
  </si>
  <si>
    <t>BOMBA DE AGUA</t>
  </si>
  <si>
    <t>B1500000698</t>
  </si>
  <si>
    <t>B1500001200</t>
  </si>
  <si>
    <t>LICENCIAMIENTO EMPRESARIAL</t>
  </si>
  <si>
    <t>CECOMSA, SRL</t>
  </si>
  <si>
    <t>B1500000221</t>
  </si>
  <si>
    <t>LICITACION</t>
  </si>
  <si>
    <t>B1500000366</t>
  </si>
  <si>
    <t>INSUMOS DE FUMIGACION</t>
  </si>
  <si>
    <t xml:space="preserve">BIOAGRO INTERNATIONAL, SRL </t>
  </si>
  <si>
    <t>B1500000117</t>
  </si>
  <si>
    <t>OVISPO NUÑEZ RODRIGUEZ</t>
  </si>
  <si>
    <t>B150000561</t>
  </si>
  <si>
    <t>B1500000124</t>
  </si>
  <si>
    <t>DR. LORENZO E. FRIAS MERCADO</t>
  </si>
  <si>
    <t>B1500031163,29722 Y 31097</t>
  </si>
  <si>
    <t>DISTRIBUIDOR5ES INTERNACIONALES DE PETROLEO, S.A.</t>
  </si>
  <si>
    <t>B1500000590</t>
  </si>
  <si>
    <t>B1500007281</t>
  </si>
  <si>
    <t>SERVICIOS DE IMPRESIÓN Y RENTA DE IMPRESORA</t>
  </si>
  <si>
    <t>B1500000449</t>
  </si>
  <si>
    <t>SERVICIOS DE AMBIENTACION Y MONTAJE</t>
  </si>
  <si>
    <t>CTAV, SRL</t>
  </si>
  <si>
    <t>B1500029293,292,384 Y 391</t>
  </si>
  <si>
    <t>B1500000842</t>
  </si>
  <si>
    <t>B1500005381</t>
  </si>
  <si>
    <t>B1500029357,461,554,30841,29737,652,786,31011 Y 30918</t>
  </si>
  <si>
    <t>B1500000759 AL 766, 777 AL 786</t>
  </si>
  <si>
    <t>CK TRANS MOTORS, SRL</t>
  </si>
  <si>
    <t>B1500000631</t>
  </si>
  <si>
    <t>B1500001096</t>
  </si>
  <si>
    <t>B1500000834</t>
  </si>
  <si>
    <t>SEGURIDAD DE LA INFORMACION</t>
  </si>
  <si>
    <t xml:space="preserve">IQTEK SOLUTIONS, SRL </t>
  </si>
  <si>
    <t>B1500000458</t>
  </si>
  <si>
    <t>DRA. PETRA RIVAS HERASME</t>
  </si>
  <si>
    <t>ANTICIPO 4737-1</t>
  </si>
  <si>
    <t>EQUIPOS DE LABORATORIO DE ASFALTO</t>
  </si>
  <si>
    <t>AMCO INSTRUMENTS</t>
  </si>
  <si>
    <t>B1500000572</t>
  </si>
  <si>
    <t>B1500013274, 13634 Y 13530</t>
  </si>
  <si>
    <t>VIAMAR</t>
  </si>
  <si>
    <t>B15000000860</t>
  </si>
  <si>
    <t>MADERAS</t>
  </si>
  <si>
    <t>EMPRESAS INTEGRADAS</t>
  </si>
  <si>
    <t>B1500026652,26839 Y 26831</t>
  </si>
  <si>
    <t>SERVICIO DE MANTENIMIENTO PREVENTIVO</t>
  </si>
  <si>
    <t>B1500001072</t>
  </si>
  <si>
    <t>B1500000288</t>
  </si>
  <si>
    <t>CAPACITACION</t>
  </si>
  <si>
    <t>O/C 4716 ANTICIPO</t>
  </si>
  <si>
    <t>INSTALACION DE MOBILIARIOS</t>
  </si>
  <si>
    <t>B1500000311</t>
  </si>
  <si>
    <t>OCP-FCR-00001289</t>
  </si>
  <si>
    <t>UNIDAD DE VIAJES DEL MINISTERIO ADMINISTRATIVO DE LA PRESIDENCIA</t>
  </si>
  <si>
    <t>B150000821</t>
  </si>
  <si>
    <t>MATERIAL GASTABLE</t>
  </si>
  <si>
    <t>VELEZ IMPORT, SRL</t>
  </si>
  <si>
    <t>B1500000563</t>
  </si>
  <si>
    <t>B1500000594</t>
  </si>
  <si>
    <t>FARDOS DE AGUA</t>
  </si>
  <si>
    <t>B1500000966</t>
  </si>
  <si>
    <t>AGREGADOS Y CEMNTO</t>
  </si>
  <si>
    <t>INVERSIONES YANG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</si>
  <si>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</si>
  <si>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</si>
  <si>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</si>
  <si>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</si>
  <si>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</si>
  <si>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</si>
  <si>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</si>
  <si>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DOMGO ERASMO CHALAS TEJEDA</t>
  </si>
  <si>
    <t>B1500000249</t>
  </si>
  <si>
    <t>DR. LUIS ARTURO ACOSTA HERASME</t>
  </si>
  <si>
    <t>B1500001040</t>
  </si>
  <si>
    <t>B1500000130</t>
  </si>
  <si>
    <t>B1500000131</t>
  </si>
  <si>
    <t>B1500000112</t>
  </si>
  <si>
    <t>DR. ANULFO PIÑA PEREZ</t>
  </si>
  <si>
    <t>O/C 4677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</si>
  <si>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</si>
  <si>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</si>
  <si>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</si>
  <si>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</si>
  <si>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</si>
  <si>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</si>
  <si>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B1500000140</t>
  </si>
  <si>
    <t>EQUIPOS Y MAQUINARIAS DE APLICACIÓN DE PINTURAS</t>
  </si>
  <si>
    <t>DREAM MAKERS, SRL</t>
  </si>
  <si>
    <t>B1500000034</t>
  </si>
  <si>
    <t>LUIS ANIBAL MEDRANO SILVERIO</t>
  </si>
  <si>
    <t>B1500000005 AL 18</t>
  </si>
  <si>
    <t>REPARACIONES VEHICULOS PESADOS</t>
  </si>
  <si>
    <t xml:space="preserve"> 10/1/2023</t>
  </si>
  <si>
    <t>B1500000001</t>
  </si>
  <si>
    <t>INDUMENTARIAS</t>
  </si>
  <si>
    <t>ALONZO MATA SECURITY, S.R.L.</t>
  </si>
  <si>
    <t>B1500002212,13 Y 15</t>
  </si>
  <si>
    <t>GULFSTREAM PETROLEUM DOMINICANA</t>
  </si>
  <si>
    <t>B1500000107</t>
  </si>
  <si>
    <t>B1500002263, 64</t>
  </si>
  <si>
    <t>B1500000053</t>
  </si>
  <si>
    <t>SERVICIO DE TRANSPORTE</t>
  </si>
  <si>
    <t>OFICINA METROPOLITANA DE SRVICIOS DE AUTOBUSES</t>
  </si>
  <si>
    <t>B1500002188,89,55,56,21, Y 22</t>
  </si>
  <si>
    <t>B1500002237,43,39,2161,81 Y 78</t>
  </si>
  <si>
    <t>B1500002067 al 69, 74,75, 79 y 80</t>
  </si>
  <si>
    <t>B1500000177</t>
  </si>
  <si>
    <t>VOZZ MEDIA NETWORK, SRL</t>
  </si>
  <si>
    <t>WENDY CARRASCO MARTINEZ</t>
  </si>
  <si>
    <t>B1500000242</t>
  </si>
  <si>
    <t>EQUIPO PESADO</t>
  </si>
  <si>
    <t>HILCON</t>
  </si>
  <si>
    <t>B1500000119</t>
  </si>
  <si>
    <t>GRUPOS DE COMUNICACIONES ARMARIO LIBRE CCA, SRL</t>
  </si>
  <si>
    <t>B1500000081</t>
  </si>
  <si>
    <t>DEPORTIVAMENTE, SRL</t>
  </si>
  <si>
    <t>B1500000143</t>
  </si>
  <si>
    <t xml:space="preserve">JACQUELINE ALTAGRACIA RAMOS CONCEPCION DE BREA </t>
  </si>
  <si>
    <t>B15000001189</t>
  </si>
  <si>
    <t>SERVILLETAS</t>
  </si>
  <si>
    <t>PROVESOL PROVEEDORES DE SOLUCIONES, SRL</t>
  </si>
  <si>
    <t>B1500000294</t>
  </si>
  <si>
    <t>B1500003191, 3192, 3193</t>
  </si>
  <si>
    <t>CORPORACION DOMINICANA DE RADIO Y TELEVISION, SRL</t>
  </si>
  <si>
    <t>B1500000322</t>
  </si>
  <si>
    <t>INSUMOS Y EQUIPOS</t>
  </si>
  <si>
    <t>B1500007237</t>
  </si>
  <si>
    <t xml:space="preserve">MATERIALES DE CONSTRUCCION </t>
  </si>
  <si>
    <t xml:space="preserve">GRUPO ALTERRA, SRL </t>
  </si>
  <si>
    <t>B1500000057</t>
  </si>
  <si>
    <t>DR. GERARDINO ZABALA ZABALA</t>
  </si>
  <si>
    <t>B1500000282</t>
  </si>
  <si>
    <t>20% ANTICIPO O/C 4380-1</t>
  </si>
  <si>
    <t>ADQUISICION DE VINILES</t>
  </si>
  <si>
    <t>DINNOVA RELACIONES PUBLICAS Y PRODUCION, SRL</t>
  </si>
  <si>
    <t>B1500147717,18 Y 23</t>
  </si>
  <si>
    <t xml:space="preserve">COMBUSTIBLE </t>
  </si>
  <si>
    <t>V ENERGY, S.A. (TOTALENERGY)</t>
  </si>
  <si>
    <t>B1500147719 A LA 22</t>
  </si>
  <si>
    <t>B1500000115</t>
  </si>
  <si>
    <t>ADQUISICION DE CORTINA</t>
  </si>
  <si>
    <t>CONSTRUCCIONES SERVICIO CALIFICADOS,CONSSERCA</t>
  </si>
  <si>
    <t>ATRASO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</si>
  <si>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</si>
  <si>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</si>
  <si>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</si>
  <si>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</si>
  <si>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</si>
  <si>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</si>
  <si>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</si>
  <si>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</si>
  <si>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</si>
  <si>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</si>
  <si>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</si>
  <si>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</si>
  <si>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</si>
  <si>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</si>
  <si>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</si>
  <si>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</si>
  <si>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</si>
  <si>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</si>
  <si>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</si>
  <si>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</si>
  <si>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</si>
  <si>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</si>
  <si>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</si>
  <si>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</si>
  <si>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</si>
  <si>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</si>
  <si>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</si>
  <si>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</si>
  <si>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</si>
  <si>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</si>
  <si>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</si>
  <si>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</si>
  <si>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</si>
  <si>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</si>
  <si>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</si>
  <si>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</si>
  <si>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</si>
  <si>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</si>
  <si>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</si>
  <si>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</si>
  <si>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</si>
  <si>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</si>
  <si>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</si>
  <si>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</si>
  <si>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</si>
  <si>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</si>
  <si>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</si>
  <si>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</si>
  <si>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</si>
  <si>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</si>
  <si>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</si>
  <si>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</si>
  <si>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</si>
  <si>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</si>
  <si>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</si>
  <si>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</si>
  <si>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</si>
  <si>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</si>
  <si>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</si>
  <si>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</si>
  <si>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</si>
  <si>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</si>
  <si>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</si>
  <si>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</si>
  <si>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30 Abril 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</si>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</sst>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14" fontId="0" fillId="0" borderId="0" xfId="0" applyNumberForma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5" fillId="0" borderId="1" xfId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0" fillId="0" borderId="0" xfId="0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10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43" fontId="9" fillId="2" borderId="0" xfId="1" applyFont="1" applyFill="1" applyAlignment="1">
      <alignment horizontal="center"/>
    </xf>
    <xf numFmtId="43" fontId="8" fillId="2" borderId="0" xfId="1" applyFont="1" applyFill="1" applyAlignment="1">
      <alignment horizontal="left"/>
    </xf>
    <xf numFmtId="14" fontId="10" fillId="2" borderId="0" xfId="0" applyNumberFormat="1" applyFont="1" applyFill="1" applyAlignment="1">
      <alignment horizontal="center" wrapText="1"/>
    </xf>
    <xf numFmtId="43" fontId="9" fillId="0" borderId="0" xfId="1" applyFont="1" applyAlignment="1">
      <alignment horizontal="center"/>
    </xf>
    <xf numFmtId="43" fontId="9" fillId="0" borderId="0" xfId="1" applyFont="1"/>
    <xf numFmtId="14" fontId="10" fillId="0" borderId="0" xfId="0" applyNumberFormat="1" applyFont="1" applyAlignment="1">
      <alignment horizontal="center" wrapText="1"/>
    </xf>
    <xf numFmtId="43" fontId="8" fillId="0" borderId="0" xfId="1" applyFont="1" applyFill="1" applyAlignment="1">
      <alignment horizontal="left"/>
    </xf>
    <xf numFmtId="0" fontId="10" fillId="3" borderId="0" xfId="0" applyFont="1" applyFill="1" applyAlignment="1">
      <alignment horizontal="center"/>
    </xf>
    <xf numFmtId="43" fontId="9" fillId="3" borderId="0" xfId="1" applyFont="1" applyFill="1" applyAlignment="1">
      <alignment horizontal="center"/>
    </xf>
    <xf numFmtId="43" fontId="9" fillId="3" borderId="0" xfId="1" applyFont="1" applyFill="1"/>
    <xf numFmtId="14" fontId="10" fillId="3" borderId="0" xfId="0" applyNumberFormat="1" applyFont="1" applyFill="1" applyAlignment="1">
      <alignment horizontal="center" wrapText="1"/>
    </xf>
    <xf numFmtId="43" fontId="8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2" fillId="0" borderId="0" xfId="0" applyFont="1"/>
    <xf numFmtId="49" fontId="16" fillId="6" borderId="15" xfId="0" applyNumberFormat="1" applyFont="1" applyFill="1" applyBorder="1" applyAlignment="1">
      <alignment horizontal="center" wrapText="1"/>
    </xf>
    <xf numFmtId="49" fontId="16" fillId="0" borderId="6" xfId="0" applyNumberFormat="1" applyFont="1" applyBorder="1" applyAlignment="1">
      <alignment horizontal="left" wrapText="1"/>
    </xf>
    <xf numFmtId="0" fontId="15" fillId="5" borderId="0" xfId="0" applyFont="1" applyFill="1" applyAlignment="1">
      <alignment horizontal="center"/>
    </xf>
    <xf numFmtId="0" fontId="16" fillId="2" borderId="18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1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3" borderId="0" xfId="0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43" fontId="3" fillId="3" borderId="0" xfId="1" applyFont="1" applyFill="1"/>
    <xf numFmtId="43" fontId="3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16" fillId="5" borderId="16" xfId="0" applyFont="1" applyFill="1" applyBorder="1" applyAlignment="1">
      <alignment horizontal="center" wrapText="1"/>
    </xf>
    <xf numFmtId="0" fontId="17" fillId="7" borderId="22" xfId="0" applyFont="1" applyFill="1" applyBorder="1" applyAlignment="1">
      <alignment horizontal="center"/>
    </xf>
    <xf numFmtId="0" fontId="17" fillId="7" borderId="21" xfId="0" applyFont="1" applyFill="1" applyBorder="1" applyAlignment="1">
      <alignment horizontal="center"/>
    </xf>
    <xf numFmtId="0" fontId="17" fillId="7" borderId="20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16" xfId="0" applyFont="1" applyFill="1" applyBorder="1" applyAlignment="1">
      <alignment horizontal="left" wrapText="1"/>
    </xf>
    <xf numFmtId="0" fontId="15" fillId="5" borderId="14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43" fontId="14" fillId="4" borderId="8" xfId="1" applyFont="1" applyFill="1" applyBorder="1" applyAlignment="1">
      <alignment horizontal="center" vertical="center" wrapText="1"/>
    </xf>
    <xf numFmtId="43" fontId="14" fillId="4" borderId="3" xfId="1" applyFont="1" applyFill="1" applyBorder="1" applyAlignment="1">
      <alignment horizontal="center" vertical="center" wrapText="1"/>
    </xf>
    <xf numFmtId="43" fontId="13" fillId="4" borderId="7" xfId="2" applyFont="1" applyFill="1" applyBorder="1" applyAlignment="1">
      <alignment horizontal="center" vertical="center" wrapText="1"/>
    </xf>
    <xf numFmtId="43" fontId="13" fillId="4" borderId="2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43" fontId="14" fillId="4" borderId="9" xfId="2" applyFont="1" applyFill="1" applyBorder="1" applyAlignment="1">
      <alignment horizontal="center" vertical="center" wrapText="1"/>
    </xf>
    <xf numFmtId="43" fontId="14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A49EEA19-43D4-4BE2-9932-D971C70E8B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B9F7F2-6BB7-4C27-A512-7CD4664DED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5359A428-7D2F-41D6-A438-49F836BCAD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3A2F3551-5E67-4747-B583-393DEB2003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7074C241-522E-41EE-A8FA-44AF99990A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BED4172-80E4-434E-9742-514237D42A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C13C2EF-0079-4B06-B0FF-AF7370A9B5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88C38B9-217B-4A6B-B4A4-01452367FC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ABE87DF-3212-4A7C-B024-EC07DBAAC7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C305F683-86E1-42CC-B023-96019CAD0F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C8003E3F-9DEE-4C64-B539-B4CDA47DFC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167B7838-52B4-492C-803E-AD57EDCF32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45CC1C0F-9109-4DD4-BA97-D04355F927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F732F76A-5981-4687-A32C-45F5112E0B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47E62EB9-5AB7-442C-861B-E4B93AE99EA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A76F339-B662-4EAD-8CAA-7187A8A3B6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2EC0256-F9C7-454E-AB0F-8C196471DA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937EA5DA-2BDB-4ACF-8A07-CBE3065E2D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8B87A986-20A2-406B-BED3-BD0E32650D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D3786CF6-0D01-42A9-93A3-15945BA084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48B98CD5-110C-464A-A303-022236E743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87C9E25D-5305-4166-AD97-E592D121EF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48DC237-85BE-4B1E-A249-321ECC189A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042BB1B-69E9-4FD6-BB75-C0F3A522C2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66CE20E-DA0B-4FC0-8DEF-0A9954E7B5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5A1ECD42-FB01-4F56-9AD9-5C039AC69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BFD11026-31C9-42F8-A3FB-30B627A23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75CDDCB0-2138-46A4-804C-A448E8300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A9B6837-3AE7-47C6-9FAE-8AA8C1EFE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8EC7C406-541F-4317-9DF5-9143190D7B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0120EDE8-C14A-43B3-ADC3-B9AB8D811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43C83A7F-40DE-4D5A-AF25-8B46DC4BF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67AD9E43-7566-4DF3-9E72-042BCDEB7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B6D8FA2E-9D41-4E80-87E0-D52B739B01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001E32F5-8282-4854-ABB2-BAE302F74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1D5D9D10-2F10-4CD4-B015-F007AE961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FF39069-8641-4E7D-8F8B-F391B3956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1F359EE-79E3-45BF-9C6C-CBE89C6C13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E41D949A-BC4B-4340-8A7C-0A6488305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F7A2159-6CA7-4EA8-8922-B3B96A465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662A43B3-18C0-429B-B620-435565011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6A22E8B1-7D03-4EEF-9444-D87386519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23ACA7AC-801B-4AF5-9486-CF095505D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314857A1-900E-4108-9150-708995561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6EAE915-9110-4BF4-9E6F-2229C4AF9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B67C0411-4B81-4419-94B7-B9C5ED21F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D82B75B-AB2E-45A4-8AAA-BA138F6AD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0DB7FA6B-888D-4391-B86D-65AC90162F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32C16D8-D7B1-4239-A0D7-891FC0E99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2D5DAD60-9604-4F01-B663-5555E5CC7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0BC7C798-F2FF-4823-A747-6055EA2D1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EBE9B3F8-E219-49D8-9545-BA088EB6D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1D86FCBB-5D2C-4165-B97C-3EC89D1D44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1B3C0BF0-CBCE-419D-9EAC-355E00DE0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5A7EBC82-3987-4E25-B879-34E53167AC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D38FF0E4-3B1C-4DF4-8912-709621D0F2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03207A3-0FEF-48C7-B3BC-46088A8C4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37578AE2-ECBA-4539-9C5F-0E2067E88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FF4A2DDF-D0C9-4B75-A2E5-FB83AA64E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2761E2C-EDB4-4AC2-9C1D-81989C92B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4772CA0B-69C7-4552-B392-6A706B08F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A7B22744-CC16-4D0F-A3FA-139E8AF37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6622AA6-7943-48A7-BC7B-65B57177E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A03962D7-DBD3-4DBB-9624-97D6751AEC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500AB08C-6CFE-4400-AE6E-AC3D6AF4A1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CA587DC7-23A2-40EA-B2D5-7D55890D7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80CE3BF7-DE26-4E2B-868F-1427DB4D9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CED3CF09-E7A1-4BB8-9275-A161550EE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32401A85-90BD-4323-BEB5-2C1832FA4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C8F11D14-3788-4F86-9EC6-9A69337671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4DC7FD7E-D858-4ED2-8F30-0A2728B117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F0C112A8-8AB6-4374-88F0-20EE78B67B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DB275455-25D6-40D3-A898-69E222DF36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5B3E30CA-DEF7-4D5D-A38D-E9AC8FFE5C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1FFD184A-2FFC-4401-9A2B-CABE7687B5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784B4ADD-4827-4D8D-8EFE-709DFA2410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AFF282F1-8069-4273-854A-6CEFFAD92F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730B8DA6-AE43-4FE9-8E86-E985B2CD41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FC45CA19-D714-43D9-BFD2-C5D3C4C716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13B1C661-5926-4DED-AB57-F1499D33B8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39297EDF-7D31-41FC-B8C6-B22689C5F5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13C89531-CA57-41A4-817B-85B7F25E61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5DBFC737-7D7A-4531-A554-37496BE2A6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20735481-2DD8-4FBC-8CCF-6D38582A61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7020F7C-2CB7-4C5D-8E5C-CE1F42E66E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B872A16D-2055-4A35-B73E-BADC046C37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BEA57670-BB21-41B3-84E5-2E486D9FBD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610D17A1-375B-47D3-A1BC-B2B832D8BF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20776B6B-DF88-4189-9CB7-EDFF26335C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DE6EB1C-84B7-407D-ACA8-5D957FB683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011621C9-1DA8-4382-9421-0CB3FCB860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EEE874F2-A2F7-444B-B76B-D3CA26A352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A72DD9DF-9D0B-4CCA-9A64-3AAD01D256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47B000F1-EB5A-41C1-85FE-99EE4B0EE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7B005F24-B9AD-4929-B868-37459088B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A261F3A5-5A0E-4D36-BD9A-D7334558F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82C6A8C7-739C-4CA0-9F62-6BFB63BF1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353F99E5-895A-40CC-9848-AF155BF83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4D96D218-FA52-4CBF-888D-FC5E9E327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FB13C983-5858-4CD3-BD53-870EB08FA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579B40A2-0889-4A2E-BF4C-08E3E64B1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8E0764A-0E12-4D9B-9146-A0DCAF0895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881F412F-937D-4BAE-BF21-58569E30C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A6E5CB7D-B3CC-4292-B63B-00CC8D5D5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C56938F5-635B-4183-B7FA-D66C6E162C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BC41ADD-9218-47FC-AC4F-5119793A3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2B74AEFE-85D5-41BC-B7E9-1FE85D414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16E0E18B-D479-4894-B419-A61685921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D2B46526-5837-4470-8428-7C9ECC715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D7290246-23CC-447C-8BE5-0207BF946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2B19DF72-9AFD-4483-8B2A-88F47E402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94701630-B671-4A6C-AD17-F05F0C77D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1C23255B-707E-47C8-9A41-E70652246A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7D9D3D2C-B639-4B51-8A3D-2939015251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609A6CF-A1EC-46CC-8CEA-98EBF7F97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B1411307-2FFD-4FE9-9489-DAA72BA23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852ECFAB-EB9F-4C64-AAB9-EBA419948F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CECA6469-F42C-4E95-B617-9726449B6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526CB3F-4171-4149-A2C0-1740DC784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4911F9F0-AF0B-4200-A3F9-7252B7ED5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2FFDEF7D-742A-4AA4-B80F-1D8A2FB56C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8DD4BD05-AB9E-481D-A9C4-C044791D8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691B19D0-C43C-42C1-99B7-2DA967FC6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2F4E20D0-0BD0-46A0-8F18-E358189260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9BD5431-9861-4DB8-91A2-493302B69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B6C58174-7B28-4054-B2AA-A581D2383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696E533E-5846-4BB0-9AA6-44736864E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B03BBBF5-405E-4825-8579-2E478D9F6A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9AFE1EED-290D-4791-AE23-04EFAA379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04FD1FD-CFA2-471E-9C55-BD34F82C1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DC0C9C25-7F77-4981-AA1E-25D82A42D4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89427E4-3171-4B85-9056-24B445710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9E3977AF-67BA-4EBF-A85A-16D065715E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41DBACA-5CB2-4A66-A250-2357A5408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581E2F97-54D3-4D6B-B4B9-C28D63C73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FEF39CAB-3432-495B-BD34-A421CE603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5EC1E0D-1294-4E99-98F4-2E3E8A046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B79FCE86-61BB-413D-82A7-2937821E0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23118427-B96A-4E2E-9B1D-F53A6BAC5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CE65CAED-D34A-4E54-8482-4658BB161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0247CDC9-F03F-4B67-AB35-9352B8C50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093FF60D-9679-4DC4-BBC0-96B978D24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AD168A15-42EB-4A4B-B965-4D91D381C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9A1E88B8-24CD-437B-B756-020ECDB7B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D942C828-DB9D-43C0-97FA-1E8FC205A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A0EEC1C0-1203-459D-A506-73DE0D81B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462EB9DC-5B81-4338-B89C-F466FEFB2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B76E3C02-DA35-48A6-BE37-2EB03E0101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28D4CEBA-AEA3-49D4-883D-6407E58C3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FF688774-2830-4FEE-B3F0-EC0E648D36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280394AD-5790-4EBE-95E8-C2F66037C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1714BBA9-2C61-48DC-8688-660AD1F0F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F2970F43-0DB2-47E4-96C7-6E30E4461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D07D058A-5EDA-4954-A11E-181617342E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CDD5A97F-66B6-4E75-B97F-4F2AE756E6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F83744EE-1202-47E1-A652-D8A8D68F72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31C63834-F19B-43AC-966F-AC34E20EC0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3471B7FE-6CDA-4D31-9204-EBBDDC67C4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F19FF3EF-A23E-423B-B2C5-021A04C17F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AD59A22C-71DC-4161-B647-295DD48A2C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C38034FF-90D9-4013-906E-121796735F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D75F0EC4-FAEA-4B14-A302-54F0D1FC4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459424EA-AECB-4D84-93AE-924C1C6C5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A82F724-A6B1-4234-BACF-6BBEB9B14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A095FD7F-1832-46B9-83F6-F19C01648F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BC8073EE-47D9-460E-A317-977DBFB8C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FE277BF1-DFB1-4312-B68A-C02F970922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33D86C5B-35D3-4EEC-9D41-6A5C338B8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3F94F6AA-40F0-449E-B0EF-23724D1082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84B1F778-A2D9-4715-8370-BB3C592AC1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75698EB2-C5F9-464C-8BB1-A86389D6CE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0A820B52-6555-4E76-A104-884D94C7C1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F407C47-507A-4D1C-BEE0-28BC3ED24A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CFBBB949-1587-44B1-8C31-64447E23F4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3A863365-C7D2-4C2F-9204-2CF876408A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560EDF8A-E3FA-4EB9-802E-9F8926BEFC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082FFBDB-76D1-4798-9D90-77556359C9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EC65530E-F28A-4328-AAF0-D34DFD4761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6D8EC04-AC09-4D6B-80FC-6E8AD9A890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BDDE0B3E-A499-4A99-A0D1-42191173E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5134C081-B085-4701-8DAB-A32DE6626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4A831B22-2958-4FD3-9213-0A4147C0A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2D608696-864B-440A-8E20-2F0A67BB1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8F1C4349-E339-4F4E-90A7-6127845F6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0C602FDA-EE0B-4A04-A2DD-6001F15C90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277C66D1-0EAE-4FC5-AA6D-490BE0BF5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2CF94CC3-2BAF-424C-9230-C8E16F137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88A94D85-63AC-4245-8626-3423E58B9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A39C3DAC-8C9C-4465-A617-53563E55CE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B3D246FC-4746-4526-9DB5-ED1E193C8B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7FA698E8-B336-4F8C-BF89-C79703DF9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9A08F1A8-ECD7-464A-A618-9ABFBB246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653C013F-06B2-44CE-968E-10B5350805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8E6F9CE9-7E96-4D66-8242-5EB40719C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C8EAD6EF-330B-484C-A517-37E5057A3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8EB8EF44-F1AA-4008-BAFF-71A2DA5A3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8EBBC429-0BB8-4BF4-9BDC-5C664309D3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8E42D43-69B5-4F61-9949-DB9E5AF746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284FE73-D3F1-4F5E-9260-C1EAF80BF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87DD2DE9-67A3-4756-80FC-DD2739355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6D0EE11C-441A-494A-B0B6-C34FD762F3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763EFA30-7BAE-420C-ADAB-FC035D55A9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0AD1ADF0-F883-4B59-85FF-42FE1F993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4F59793C-3B76-4D19-B40E-1A2E1DC40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D17D7AD-3144-4620-9148-AF29DFEB88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40A53B74-BC4B-4941-B62A-BAA3820E92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AA320369-8884-4FFC-9179-E63748A56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FC5794FF-2DBB-4C47-A9F8-6EF991D00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8FACD898-22C9-4103-815D-AAFB6BCA3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5543AC67-8454-4172-A7E3-02C6A09440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185FE272-4EBA-477A-941D-CF8881F92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98977B22-E6BD-4519-B855-93CA23D5B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31D933EE-FD45-4C61-BA39-92DF79F611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0B07AD66-EE4B-49EE-8627-D08B66BCD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0CEC3BC-E859-4C11-BD83-BFBFD2524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2F416D5-5A9D-491A-B727-57C5C1EDC8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0638A9B1-84C5-41FA-A656-B9A8564F1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AE88FC2-CCD9-44A7-AAFC-B46DC72F4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09DAF991-5400-4831-A498-FBAEC02B4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EB71A0CF-E798-4601-B464-7AAE7DE66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DECA0350-E22F-4BB7-AEFA-BE6B3B215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B875C918-86A7-4815-925F-EBC672D72D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04D263B0-BBA1-4C68-8128-9563B18E0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8945C6B-85EA-48AB-B85F-B7054C04B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102ACBF3-EE76-48DE-8CA9-39685EFB31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85C702AD-259F-4054-B4E3-38FB7C0D6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A11A3C62-219C-43A0-8989-9811D430C4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982076CF-5DC5-4DAB-8870-BD31010AA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0DC654BF-C12A-49A5-AFC6-947F801AD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6C4DBA5-56DB-42B4-84E5-0DC145132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6D742CE-1F96-4C48-9E9C-7913D3CF86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891C96BB-43C1-4DD9-A76B-898CD2C09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7BD4B703-D1EF-4D12-9A26-A8400DBC5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7198EA5E-4A5C-48AA-91C1-2EE460B66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5484787B-BBFA-459D-B6F2-0EDE8CE71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0D453D27-B523-4A38-BD87-64BD0DA2F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B746E169-CFBD-48ED-805D-4BE207347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58D6DA10-D988-4832-AE59-4D2AAFFD2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BD69181-C3D8-45DE-8CC9-80A2826B91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24B7415C-DBEB-4083-A74F-281E85BEF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05BE86B-C58B-46AC-8CD8-4C18D7607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85A1CE08-D20C-489D-8E36-8F11332FD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2DB58056-FD32-4A15-A986-6E70E9267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2F7464CB-691D-4A80-9E6B-0C6328E81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48CCD2A7-BC3C-4497-A3F0-1C5BADB7D5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58A5FCDB-E863-4CD8-9913-F41EB0D31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C50703F-772B-4F49-9D40-5997688B1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903E1345-AB2B-4F8C-B211-8173080982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2C4B45C6-6EC0-42EA-A33D-65CAB3ACF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E3A9CA54-75F3-4828-B7EA-93F0708C4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547FD1CE-D295-4DA4-8875-DE40C1336E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38D79233-BC34-4CA4-BD75-322F10792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EEFBD09B-888F-4AD4-80CB-A86BA1498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70B95D42-2C02-4FBC-9028-7CF38D8EC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FDDE41E0-D2E6-439D-93F4-244F16F0B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348DC49-4753-4ED5-9C0A-41CC4C56E5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1699E62B-7E63-4730-BCFC-459C77B5A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EB42A0F3-94E9-4A47-B1BA-44DBD79F7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043DE28B-2DF3-46B6-98DF-81506E6351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48542CF8-2FCB-4053-9025-20C2D25527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6E1F84A4-3D08-4F72-BEC3-96688D4F0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E51B3CD-0D01-412B-B625-BB44A07F43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6FC4CA55-60E8-4000-9BDF-09AD608C67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FCF6845F-9187-461D-8995-4E8A156390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6D768B43-1129-4F07-8800-7F667266B3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D028617-982E-49FF-8082-363050269C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53488D1A-0B1A-4EDD-8062-AAE55FF070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1A10BE03-FF45-4722-A258-2413AB7FF0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A5A5B03-5DD9-40DB-8879-200BE2E286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FD7F139-5FEF-4A6F-BE69-694098ECC4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5293D7FB-B8BD-488A-89E4-1DDC385DCB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64C50703-2D1F-4CA7-BD3A-C98ED2022F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B43CB5B8-1D11-4BDE-9DF9-988CDEC0BC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C312D74B-82F4-4A43-8323-B0A1AB4F0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D3800C2C-AF23-4899-8EEE-22687180B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757036C2-223E-4CC5-9540-86D3F985A8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E4F0AC29-5F96-4607-ABE8-A9709C602F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F9388E79-A38A-4BDD-BF8D-B63E244F3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0D50D2B7-6666-48DC-999D-841CA59A6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7EF54CCE-77C5-4801-A003-8A639063AB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CD90BF66-0243-462A-B6F0-F781A54A0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03F8C5CE-BA26-422F-B29A-67DA32AC9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4FBE3560-CE96-4A11-B1DA-2B4019E51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8A52D887-3DE3-4688-871B-0B0B64D98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7080AC02-7B64-442A-BA9E-375882BF5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A2D5593A-FAB2-41CD-B6B0-82A2D7C35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0945F056-2D7E-4286-9453-8C2518608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166D128A-FBF3-4EBB-AE0D-BAD2C9A3E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4CF2CF25-CDF8-402E-94F9-8E461FC0B9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ACD0EECD-FF60-43C6-8BEA-7A984C885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17874BF-6AF5-4631-A55D-96B5D8F8F8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8BF523CD-DE95-4254-BC4F-6F1A40F0D3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7355F1B6-93A6-49A5-8692-83EB8D4FE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256E3B05-B12E-4226-A700-8EC44F204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D012FF22-3CE3-4588-B038-C79CF5777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57EFD4C1-804B-4B02-B608-4DEA56E5D0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F351746D-9539-4267-9058-692683D98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54EDD296-2678-44E8-83BB-2ACFC62C5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56868626-EE48-498B-98CB-4435B0335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06D2AEE7-7DF4-4A45-AED2-88CD2FB73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BFD258AB-073D-4308-9090-67DE5D704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BE0F2E76-3AD2-40A0-B2C7-61330FD34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79ABC877-F2C1-4895-B1C2-D75951A42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3380CC47-6338-422F-96B2-13FE7402D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8CDA9482-9D9B-45C1-A2EB-59672271AD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0E90D8D5-818E-4659-83DB-839CEA715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C5F03942-8419-411B-850D-F80398A1B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509D62D7-A30D-477A-BCEE-E0616EED40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83ABC038-2705-45AE-ACF7-669EB9F0C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FD567647-076C-427F-AD26-0614E88AD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A709BB1A-C741-4278-BE7C-D39A7205E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D1B9430E-BFBE-4D34-BB16-2EEECCA27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F48F0560-9280-4257-BD9A-1D5753406E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D7784B6E-B0C2-4D2A-942C-B2573B329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30C6D729-806F-439F-8FB5-107A37F172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CB72E26-A447-4308-84A4-864B2AE30F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F7554F00-4B51-4C7D-99B8-41DBB778F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807C749B-87C6-43B0-9F07-C4ED9563E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9D3EBEFA-EA96-4DCA-BE76-6AF26FB6F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B5FCBDAE-69E6-461F-A7F1-AD5BD469E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D322DE67-45FE-47D3-BA0F-CB06BFE33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7E67E399-8A80-41F3-95B2-207945758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9A7EDC9B-9C87-48B7-A11D-1CCC97C63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D70FA532-076C-480F-89B3-FC975D8CD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0D91FCE1-E55B-45B2-A359-439DE2B550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0AD23C6-B1BE-4965-BDCA-6772A61D2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ACC4E810-E744-4B88-8A19-1AE1F5222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A8468ABB-3CDB-4E78-8D84-2E10D03E6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5BBC9744-A1B7-44F3-892B-79F74FF5F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D8120AAB-C0F6-4A83-A303-885D84793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A13C26B8-B5C9-4A6C-AEFC-6219A6246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E9281E36-2BBD-4A9E-AAD1-6FB1789B5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55A4361B-030F-4646-BA03-9D2950A3C1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DE97D943-DC66-415E-889C-53D6A9A7B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2DDB3D78-CD98-470A-857F-FE6F6830A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EFF091F4-FEB6-4959-A70F-A28278B69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3101B7A3-1A35-4644-9686-5D990B92A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96EA3C10-2144-4096-A6D0-D1572F3D3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E3965EBA-ED5F-424A-8E24-422D5F970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44F8EB5D-8BAB-427A-A86D-F1D08D6D10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98F131E9-47FD-4773-A485-FE5EEDC4BF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EA891A01-B106-4C86-BD97-E63EADD7E0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46433D2F-4928-456A-9D3A-7179CCB8F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D100BA1B-942C-4385-AA3C-06040D562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FAFE8F7-E675-418B-9BB6-CC0E9BF4B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18F01DFE-0DAC-4FF3-BBBD-E4AE352DF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ABDEC043-74F9-4358-9CBF-7B26B49A9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0EBF669B-E90A-4A61-8343-796EFF42C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8EEC0508-D49D-48C4-A39C-5E92CF1E8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56B06186-8BC6-443B-BD5D-28E660CEE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E2FBDBE3-AF04-4FE4-BA40-A97FA6E44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9B803F6-C832-4742-B872-ECF52F70D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3D40A21A-5679-4628-9E61-8062136892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7147051-3A6F-4DF1-B807-5C4804496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170C9AD6-969B-4F6F-849F-6C13B92281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1DE1709-E945-48A2-831E-F33093061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3845862A-0399-4E98-B2A6-238AA034B5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0FF03EB9-A68E-4B86-978C-E2A487E19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B39228AE-5E2E-475F-A408-65932CFBB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BAF19CFF-4C9B-4FE3-9486-0D736D702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1A4233CE-40AD-437D-BFE4-F7383E5AEE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7992CB60-8CBF-497C-A77B-F371D9D97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EDAED9BD-EA79-4CEC-8D25-CF4276DE8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2E13A5D7-4558-4DD2-8C37-B498FCF07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0F4DFC3C-D44B-4000-916D-421DBC924F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DE667987-0F36-4F91-BF49-8BA8AAAF6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F07F5289-8D68-449C-B5A0-F34FCD8EF6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2F97F4EC-4B65-4B83-9D12-F4AF35B81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46148883-DEB6-4488-91D0-4BA6D1B55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E05FFA83-71EB-4963-8F37-B768BEDC0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FE346D2A-1CA4-4DAD-94B1-6E488B7E1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E2A0C79B-090A-4E8B-B5B2-B9D042F20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917B256E-F232-42F2-AF7C-D3643C608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44B177D6-C624-4CC7-8C40-E56B870D3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2CA9C93C-8CBB-4B7F-A3F4-7FD867A75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2B9C56B-95E6-428D-875D-B0F02A211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FBC0B9B1-8043-4FC4-A67A-1C1F9753F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9D92543A-C4F7-4162-8942-0513F3703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ACE5F7E0-BE16-4575-B461-4178D6354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0F338077-3897-44CF-981F-6E9087567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594C9475-6AFD-4BF6-8544-86FE9BA3B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6107F5EA-0232-4D68-8814-264106F8A4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14C23553-541F-4370-B4D1-4DFDB40642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A4C3844A-1F48-41E1-B1FF-085B11A987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3D63763C-01DE-4C2F-9C43-0474C0FE5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6EB0534-DFC7-4B52-A38D-33B3BA432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2CE6738-5684-4B98-B34D-58B42F6B3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29FAB2B-3BF0-404D-95FB-A4C5FF8DF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94CE932-21D7-4515-B00B-39976ACC61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F3EDFE4E-37C1-4501-A30C-11F0FB2E6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BA91C417-433C-4AE9-B004-72A5EDDDE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7AC7AB1F-BDF3-4FCA-89DA-99D4BF9EA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09267D99-BADF-4A2D-8D60-12A114316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8CB0CEB1-2EA2-4AF4-BC5A-058938A7F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A1F78AB6-854E-4BF2-AB95-A7D7AC12A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B6620A7-E41E-4387-8AE3-678C53F4D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EE4897B0-CB2C-453C-AA69-919F1C3A89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BA11DBAB-D8E4-4E4B-A24E-68DB12025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DE8539A8-9AB9-4E76-A24D-4FD32134A6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A7E87EA1-062C-4FE6-AD60-60060A2DF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35C3FA42-03B3-4083-BB48-3F39E787A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C6E72108-8739-4984-AD11-47929EF70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54D3A9B5-5DCE-4593-BEEB-FAEF6D013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7994CD64-DA1A-4314-9C8F-C45C35D52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249365BB-C7D2-445B-9ED5-5AD5D2F17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09941DDD-F4AA-4021-B4A0-BE8155E87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B979A06-8002-406C-B4B0-A94130BC0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129728BF-AF69-4F1C-9B1D-25C9CB4C95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FA10B914-C129-48A4-B037-EC5480458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F5002552-1ED6-4D97-A21E-2C7B58E08C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659C731D-9A0E-4BD9-AEAD-FABF7F959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761AC630-0110-4AAF-96C9-A19C5A943F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5004AEAF-D718-4B0F-9CC7-4FB414D94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6A17E733-F5FF-47C4-B5EB-19CDC72F6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0A6EDA08-6708-4F80-89B0-E5E303733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A1B9E640-E7C7-419F-A228-1E9215FBF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E52B2717-8817-490C-BC75-B0FD47662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C5BFB98E-75EC-4180-A70B-7D8F0E314D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F88E75E3-080B-4E76-A896-82D4AB535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4358CE84-DF2C-4648-ADE9-F7AB4BE04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1F4723BA-9BDF-4F55-A63D-8C75B37A6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283B5E68-F938-4E58-BE2A-B39D80A91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FAA659ED-3DA4-4AE3-BEC9-09392691B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F3D64BDB-F27A-424C-827B-B66E933A0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CD0F5F1D-23DA-4386-BAA4-189593D671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BA40605F-7FFC-478A-B6B7-DDAFC5E2E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A8DCF272-3C5C-4F29-B347-BBD8A52EB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E5A5F7E9-BD8A-40D9-BE8C-5D4DBD14C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387E3838-B14B-4560-A882-709D26C2CB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5F4FACF4-C9B1-469B-A8AC-618119FC9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5C9EE601-49C5-4ACE-8F1D-ACC51AE056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14D7BD59-F3D9-405B-9C54-1089AADCE8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EFB519CC-8BB8-4D56-99BC-1BAA956FB5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CAA1420D-32A0-44B3-976F-A1B6100AD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EC79B783-728D-4624-853A-ADCD402A5C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36AF5565-DD30-4D7E-BF61-23D9EBD8E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60543717-C3E5-4C1B-8A0D-8FF849751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780E4075-1086-4A6A-B8C3-5F9B5A882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8305A55-EBD5-40B8-94D9-AF627F444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6DC6CBB9-6ADE-4B87-9919-F7B313658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CA1D7E0E-5A7B-4B24-8C21-1A4569FB6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0BC23052-861E-4E32-BEDB-B310D1509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F65DB28F-99F8-4FE1-A99B-3DE38C6B7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412993E4-BBB2-42FB-9A51-479B7A481E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26D02AE3-9FE5-450C-A5EF-96F359E57A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081EBC9E-78B2-43AF-A0EB-CC903BFF4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B6FBB430-4541-4715-B5D9-2B6EE35EF8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14C024C7-984A-4A05-83DF-A6D7B2CD6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53BA910E-BDC7-4B94-92A7-914774105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F52377C5-EC31-422A-A20E-5D182510B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BF72EB80-4FFE-414A-A3AA-96EA245FA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F5CA6448-FEE8-4DE5-A4B2-A2BB31026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01A5E467-437C-4135-B0C8-CDDF33912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5358C470-8ECB-46FE-9748-7472F639A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026A9A33-BA2B-40DB-ADA3-C9D69C8D5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C4531EA2-07B5-427C-A039-8A9CAC3F63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9F6FDB9B-1468-4371-AB36-367CB88A7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05E5DFD6-23AF-469E-9EB6-2C4B3DCB0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83688463-9CA8-4743-B4A3-3FC832B9B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D1FFDC3F-10BA-46B5-A7E4-49DAB2A2D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C1633A2D-5817-4933-A196-74CD83C63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38C8F928-058B-412A-9A93-B5DCDEB3C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AE2120B4-15B4-4B31-AE60-C3E3101F6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A9322231-7CE2-4332-A3C9-DE8334FFA3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55E9453C-B612-4824-A56F-8C8D36621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64AE7CD7-DD92-4CE2-BC19-F0C276039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3292EBF5-F04D-4B91-9DC1-5B921F937E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62454187-9884-4E27-87C9-2C049C2A9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3A5F0BFE-A48D-4594-91FB-5719F2030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87A6538B-3BD5-4E5A-905E-84B6192AC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887B0F77-3EDD-43E0-863A-D193B9FCFF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C107631E-754B-4046-B6B2-E18A79C69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6874AFCC-F47C-40B3-B43C-064C7B7FF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18538269-D409-4936-86D1-7B8E022C51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2F4AA8F1-C703-49A2-B0E8-48EAF9319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16A81763-431C-40A7-A97B-D135D4826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57AE910-D627-4885-B22C-70EE60C86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A7B06C2B-EC38-4CC1-9ACC-1B24EA988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2BEFA6A2-A1E2-4538-A058-F1054E8696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D325AF47-44FE-4E15-8979-8B9FBB992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BD088221-7080-4ECE-9351-8CA9C947D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BA834E74-6259-4737-907F-C204656009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CA4FE2A7-45E0-49EA-8607-B67E21382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06092813-3D6E-429A-9B5A-C8A3E5977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0C79ADDD-23DA-4655-898F-257C2BA4E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B0C95081-C833-4415-82FD-2FD222C25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D833084-1F6A-467B-8263-FB8C4BFE77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12BDF87E-4CDD-457D-B557-EC7A2B17B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83F85924-6146-464D-A449-5A57473D2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C588421-8BF2-4A16-B0D1-DB81EE18D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48B17A44-B870-40FF-86A4-A7A18DAF4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63DF0444-AF19-44EA-9B69-D5986B8D1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08D3B71C-7109-4729-A086-AA8AD6341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57AE08B0-227F-46E7-9D7C-405205868B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1D7ADDD1-E31B-4785-B442-710C142E5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7810C4B5-17A6-4CF0-B349-934D8C333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8AD511A5-678C-4FE7-9D9E-AF7DAEF6A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E48D2C9E-F2F1-4F05-8D19-23A34102B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8243EA1-2863-4593-A4D6-7BE3343E5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EF877097-6633-431D-AE75-099F33F43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69D3AC29-106A-4FA6-A611-8B21DC235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4B38BCB7-8A44-40EA-B86C-3BEBEEE40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E6FDB469-1312-4D3A-98E6-85D936811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93148C5D-2161-4958-97A7-34D238996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9F9ED070-E77F-4505-A9CF-515999F506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7A758BFE-F848-4102-810A-374AD14249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0B05C899-4FC8-4AF0-8C7E-0473D85DF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F1E42379-54DE-495C-9697-00B1816BF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4D7EA6BF-1F9D-48EB-89F2-23C85CF76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925DD3F1-A96E-4AB0-AAFE-B37EB9334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8993ABAD-0243-4616-94E6-67C079522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D1D97E4F-9998-4DC4-964D-21F69885B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555B19AC-1C06-49C4-87FE-DF0D2666D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8048005C-DDD8-45AD-B39E-7C04F2C00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6C77FADE-C23B-4CC7-B8D6-7CEB10334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F2EBE27-6F50-4951-8DA5-E35E19A0D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AFCB6189-41A4-4B62-9186-8E38DF023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415FAD7A-FB13-4DFD-8448-4E5B80AD1D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97254B35-9DC8-4AC3-A007-C6926F553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BA11D28F-F5D4-42A5-9717-ADF963E98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D64C1C72-E58A-4E0E-8C0A-B9D8AAD33B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91AA0738-5B2A-4AA4-A69D-A65A5C0CB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B0642B6A-0B41-47E2-85C1-0FA90D479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53C92514-AF5C-4D0F-AE34-B084378AA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A6A2AD0B-8512-4035-B51F-83AC7D78F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B7C0B8DA-3C0B-4C0B-A82E-71504E8D02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A66B7234-ABAB-4063-97EE-50A3ABE9E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B7BDAF7E-5297-4EB2-87AE-376B1A21B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4CB8F2F2-C395-4CD8-863A-99B6649630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65A54DA0-9E96-4D29-9D97-74FCD03AE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28B3E6A8-B1DB-4FA0-801D-43D26EB1C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1BD67404-F5CA-4985-A053-DA5389E72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E08E81FF-56F8-4E89-9D5E-369AA7D5A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01454EB4-7B5C-4F2F-AB16-942D78B97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B42E6B91-0C67-4F8A-B943-C1CFBFB3E7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DB31021E-E78A-48F4-BF55-48EE2BF0E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2120BDA1-C19D-4325-BC20-EA5B6E0CD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49C786F3-81CD-4A2B-BBBE-59D55B3B4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557D1EC1-96B5-4D32-A2F4-FCC179BD8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FF0C076D-611C-414A-9FD0-24D4D0755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9D7A4B40-93CB-47B7-9D73-3DA56BAE9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F2D49DBD-93D1-4512-9C96-D1232E9A8A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D3319455-152D-4EF7-A9D4-54E8E1264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B48D78B9-BB75-44F1-A21E-1989BB718F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AF730D9C-D233-4EFB-81EB-447BACCBF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3CD07462-1E45-4038-B3B9-364CBFC02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6D5C542E-1441-439A-B1D6-061FC69A4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DEEC819F-5B5E-4C21-9D74-4CFA6FD2D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94DDEEDC-E663-46BE-8D71-69DF60E83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523F71B0-307D-4535-9FF6-F7AD60973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C3BC97F3-1AB6-4F64-9217-FD0E469759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A79045FD-D374-4466-891B-704541594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FF1D3DAA-7A66-40AF-AB68-F6243881F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85EBA176-3B3C-486F-889C-0B7F0D85D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0AC67CB0-42B3-49F6-BA73-318B6A354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8D34130F-1DB4-4978-B4C3-ABA6AC15F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57D08660-2208-4772-B4DA-DC49FCAF02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65CFF627-A048-4E6F-92F8-C5C0C78DA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59E66809-C26B-4602-9B64-D6CDF2FDC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9FB708C6-99E9-4320-B17D-0D5A44AFD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C78DE583-014A-45B5-8A7C-9F5F29E68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8FE23942-4752-4676-87F1-A4AF41E23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AFDB5C13-1F98-4B31-A935-F18157B75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C00A36F7-7CD9-495D-AF86-E73E7DC85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3C2A9570-2761-4C36-87A9-505A7076A4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9F2EFC00-9849-4E3A-870F-70C12F2F7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615A0E0B-6A2C-4CA7-8BB2-E74667C3A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829E5D2E-BAC1-4130-9086-136D199CC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E56424EB-EF68-4136-A3E0-24DA84AEB3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5948D653-2306-41E1-B26B-35D356A7E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C85D07D7-1C0D-45ED-85D9-A4884D9D6D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1B3C3A5B-FDF2-423F-B27B-4DA5C30D1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6BC8A8A8-9C42-4FBA-9C7E-FD81E4D9E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EE72BFA1-E1D9-4548-AB36-7907F511A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922CF609-7390-48AC-ABAB-39901B8EC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5435B45B-D0D7-454C-8E8A-B85305613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0C231D4C-FBA2-4E5F-82D3-8EB1A9048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86D54AA4-B71A-4B96-A388-3ACB19D0E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CE962E9F-6496-4927-885F-E8244F778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97A553EA-B665-4257-895A-CB43FA236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CC3873B3-F8FA-4135-B4AB-F697BCAB5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13959000-282B-41AD-92F0-DB391B258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8EB56ADC-E88C-40CA-A24B-B7DA885A4A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BF91018E-9A44-428B-BDA9-3ABF844AD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B41567F0-258B-427C-841D-2A181E444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CEF6C087-7518-4ECD-AD65-C753EC9E9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9B5BDD40-FB73-40FD-9D75-E1AF8ACD1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57A2BA79-523A-4025-9AB3-D0887B8A07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92D25239-3501-47E5-B177-5CF37DBEF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0CB744AE-F45B-4D17-9852-1ADDE776F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CAD229E2-7B5A-427B-91E4-26416AF96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8ACB7F72-9C8B-445C-98EE-9105A358B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E08EEDC3-9EE6-46BA-82F4-109B197A5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871799EA-939A-436D-8644-AD2F734EB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77645879-F100-45FC-A1C1-C15441CB4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4DCBAD37-52AC-4C3A-BF1C-F9CD96442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E3CC22F6-A939-4585-910D-BA7B2ADAF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7260BC25-1FCE-432C-9D2E-63848D32F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58725FAB-AA07-420F-A1E3-E79E0AF34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9EC11D15-01F4-4E3D-A355-42A91650E1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E62EB282-BD81-4CEC-A1A7-5A5EAB895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FB98A785-7E03-41CA-8D85-1E1128F3A3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A8BAD4BD-6CEA-4CB2-8114-3B6F62F0A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0A8452D3-8859-4592-BD1C-34B07C566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9EBBA59B-BA89-4137-8003-89B7BB4F6E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D5744D37-496C-47B4-A7A4-15E7E9B8B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1E9CA5D7-4128-4B01-9DAD-CA9CD213F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8AAC96D4-7FF4-424D-AED3-12CBB28C44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6BB53CCD-8AB3-413E-8104-C0C50375F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3453EC3B-DA6F-41B9-A585-0D0D9C980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F9407902-0D56-4AB5-A3BD-6DC8C298E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BEA9C7A3-D70E-4E65-AC12-80494CDC13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CD08FCE2-2C12-433C-AF2F-AF4846A28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3413EB6B-39AA-49F1-96D8-EC73C6D50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5FCB3FE6-07A9-4B71-A331-87BCD73D59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45E47D19-FD67-4281-9100-D64BAF2F8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9B03F5FF-9BF0-47C7-83CE-BACBD35F2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DF1AB23-FDFE-449F-90B2-29FC7CDD6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C9999A33-6C07-4341-8053-0EB3A888F3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DA4FF3A7-D9DE-4FA7-9D04-8E67182F1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403884B0-3FB9-4308-9BF0-73AF96DC6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39947C05-B3B4-471C-92EB-68012EE66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1FC5D7AF-5F3A-4F85-919D-822F5609C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E87161EB-D8E8-45F8-ADF1-4237A348B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0DDABA8F-F21D-4A4C-8829-B62CA5E38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52C88073-B3EB-4F59-BD3D-43B51C763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FE88F763-DE62-45EE-B31A-D1FA82E69D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F23C1DF0-374C-430E-B5E1-E18769FAA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CC204FFA-CB10-4802-B67B-435DA33687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E88EC6A6-3F3B-422D-8792-9260A4E14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EC888DD6-2CB1-4337-844A-C4D8A2BA63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7CD41CD6-FC8D-4296-94A1-3A9C729800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4081FF3D-9CCA-422C-889F-2699D9362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15FD8BEB-F390-4B2F-BA47-F7D7EB1E0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3052B141-7B4E-4E8D-9A6B-F7FF47653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33B1A101-384B-44D0-ABDA-C1C9DDC4A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46C79497-A923-4D4A-89D4-627BD1676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BB51779E-F719-4205-8CF0-22301B70BE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C1A4966B-8AD6-41C3-8A20-982593E1B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DB46B278-0E3E-45C0-89BE-26605C507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B9980F0E-26F0-49FF-B6F9-694223A04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6D4FFC95-510B-43F5-A03B-85335FF035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3D28BB3C-C56E-44AA-ADBF-2992A1781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F776E93B-E7C3-4686-B48D-9470B8EA0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A8324544-66B9-450C-882B-CA0B05A20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5FF7-60F4-48FD-80C1-575C53FEABB2}">
  <sheetPr>
    <tabColor rgb="FFCCCCFF"/>
  </sheetPr>
  <dimension ref="A1:L676"/>
  <sheetViews>
    <sheetView tabSelected="1" topLeftCell="A113" zoomScale="80" zoomScaleNormal="80" workbookViewId="0">
      <selection activeCell="C17" sqref="C17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2" ht="20.25" x14ac:dyDescent="0.3">
      <c r="A1" s="84" t="s">
        <v>376</v>
      </c>
      <c r="B1" s="85"/>
      <c r="C1" s="85"/>
      <c r="D1" s="85"/>
      <c r="E1" s="85"/>
      <c r="F1" s="85"/>
      <c r="G1" s="85"/>
      <c r="H1" s="85"/>
      <c r="I1" s="86"/>
    </row>
    <row r="2" spans="1:12" ht="21" x14ac:dyDescent="0.35">
      <c r="A2" s="87" t="s">
        <v>375</v>
      </c>
      <c r="B2" s="79"/>
      <c r="C2" s="79"/>
      <c r="D2" s="79"/>
      <c r="E2" s="79"/>
      <c r="F2" s="79"/>
      <c r="G2" s="79"/>
      <c r="H2" s="79"/>
      <c r="I2" s="80"/>
    </row>
    <row r="3" spans="1:12" ht="20.25" customHeight="1" x14ac:dyDescent="0.3">
      <c r="A3" s="81" t="s">
        <v>374</v>
      </c>
      <c r="B3" s="82"/>
      <c r="C3" s="82"/>
      <c r="D3" s="82"/>
      <c r="E3" s="82"/>
      <c r="F3" s="82"/>
      <c r="G3" s="82"/>
      <c r="H3" s="82"/>
      <c r="I3" s="83"/>
    </row>
    <row r="4" spans="1:12" ht="21" x14ac:dyDescent="0.35">
      <c r="A4" s="72"/>
      <c r="B4" s="67"/>
      <c r="C4" s="67"/>
      <c r="D4" s="67"/>
      <c r="E4" s="67"/>
      <c r="F4" s="71"/>
      <c r="G4" s="67"/>
      <c r="H4" s="67"/>
      <c r="I4" s="70"/>
    </row>
    <row r="5" spans="1:12" s="64" customFormat="1" ht="24.75" customHeight="1" x14ac:dyDescent="0.35">
      <c r="A5" s="88" t="s">
        <v>373</v>
      </c>
      <c r="B5" s="89"/>
      <c r="C5" s="89"/>
      <c r="D5" s="89"/>
      <c r="E5" s="89"/>
      <c r="F5" s="89"/>
      <c r="G5" s="89"/>
      <c r="H5" s="89"/>
      <c r="I5" s="90"/>
    </row>
    <row r="6" spans="1:12" s="64" customFormat="1" ht="27" customHeight="1" x14ac:dyDescent="0.35">
      <c r="A6" s="69"/>
      <c r="B6" s="68" t="s">
        <v>372</v>
      </c>
      <c r="C6" s="87"/>
      <c r="D6" s="79"/>
      <c r="E6" s="79"/>
      <c r="F6" s="79"/>
      <c r="G6" s="79"/>
      <c r="H6" s="79"/>
      <c r="I6" s="80"/>
    </row>
    <row r="7" spans="1:12" s="64" customFormat="1" ht="27.75" customHeight="1" thickBot="1" x14ac:dyDescent="0.4">
      <c r="A7" s="66"/>
      <c r="B7" s="65" t="s">
        <v>371</v>
      </c>
      <c r="C7" s="91"/>
      <c r="D7" s="92"/>
      <c r="E7" s="92"/>
      <c r="F7" s="92"/>
      <c r="G7" s="92"/>
      <c r="H7" s="92"/>
      <c r="I7" s="93"/>
    </row>
    <row r="8" spans="1:12" s="64" customFormat="1" ht="26.25" customHeight="1" x14ac:dyDescent="0.35">
      <c r="A8" s="98" t="s">
        <v>370</v>
      </c>
      <c r="B8" s="100" t="s">
        <v>369</v>
      </c>
      <c r="C8" s="102" t="s">
        <v>368</v>
      </c>
      <c r="D8" s="104" t="s">
        <v>367</v>
      </c>
      <c r="E8" s="106" t="s">
        <v>366</v>
      </c>
      <c r="F8" s="106" t="s">
        <v>365</v>
      </c>
      <c r="G8" s="94" t="s">
        <v>364</v>
      </c>
      <c r="H8" s="94" t="s">
        <v>363</v>
      </c>
      <c r="I8" s="96" t="s">
        <v>362</v>
      </c>
    </row>
    <row r="9" spans="1:12" s="64" customFormat="1" ht="4.5" customHeight="1" thickBot="1" x14ac:dyDescent="0.4">
      <c r="A9" s="99"/>
      <c r="B9" s="101"/>
      <c r="C9" s="103"/>
      <c r="D9" s="105"/>
      <c r="E9" s="107"/>
      <c r="F9" s="107"/>
      <c r="G9" s="95"/>
      <c r="H9" s="95"/>
      <c r="I9" s="97"/>
    </row>
    <row r="10" spans="1:12" s="59" customFormat="1" ht="34.5" customHeight="1" x14ac:dyDescent="0.35">
      <c r="A10" s="62" t="s">
        <v>360</v>
      </c>
      <c r="B10" s="62" t="s">
        <v>27</v>
      </c>
      <c r="C10" s="56" t="s">
        <v>361</v>
      </c>
      <c r="D10" s="58">
        <v>43853</v>
      </c>
      <c r="E10" s="61">
        <v>121072.5</v>
      </c>
      <c r="F10" s="58">
        <v>43974</v>
      </c>
      <c r="G10" s="63"/>
      <c r="H10" s="61">
        <f>+E10-G10</f>
        <v>121072.5</v>
      </c>
      <c r="I10" s="60" t="s">
        <v>309</v>
      </c>
      <c r="J10" s="10"/>
      <c r="K10" s="10"/>
      <c r="L10" s="10"/>
    </row>
    <row r="11" spans="1:12" s="59" customFormat="1" ht="50.25" customHeight="1" x14ac:dyDescent="0.35">
      <c r="A11" s="62" t="s">
        <v>360</v>
      </c>
      <c r="B11" s="62" t="s">
        <v>27</v>
      </c>
      <c r="C11" s="56" t="s">
        <v>359</v>
      </c>
      <c r="D11" s="58">
        <v>43826</v>
      </c>
      <c r="E11" s="61">
        <v>64483.45</v>
      </c>
      <c r="F11" s="58">
        <v>43948</v>
      </c>
      <c r="G11" s="63"/>
      <c r="H11" s="61">
        <f>+E11</f>
        <v>64483.45</v>
      </c>
      <c r="I11" s="60" t="s">
        <v>309</v>
      </c>
      <c r="K11" s="10"/>
      <c r="L11" s="10"/>
    </row>
    <row r="12" spans="1:12" s="59" customFormat="1" ht="21.95" customHeight="1" x14ac:dyDescent="0.35">
      <c r="A12" s="62" t="s">
        <v>358</v>
      </c>
      <c r="B12" s="62" t="s">
        <v>357</v>
      </c>
      <c r="C12" s="56" t="s">
        <v>356</v>
      </c>
      <c r="D12" s="58">
        <v>43781</v>
      </c>
      <c r="E12" s="61">
        <v>12540000</v>
      </c>
      <c r="F12" s="58">
        <v>43902</v>
      </c>
      <c r="G12" s="63"/>
      <c r="H12" s="61">
        <f>+E12</f>
        <v>12540000</v>
      </c>
      <c r="I12" s="60" t="s">
        <v>309</v>
      </c>
      <c r="K12" s="10"/>
      <c r="L12" s="10"/>
    </row>
    <row r="13" spans="1:12" s="59" customFormat="1" ht="21.95" customHeight="1" x14ac:dyDescent="0.35">
      <c r="A13" s="62" t="s">
        <v>355</v>
      </c>
      <c r="B13" s="62" t="s">
        <v>14</v>
      </c>
      <c r="C13" s="56" t="s">
        <v>354</v>
      </c>
      <c r="D13" s="58">
        <v>44034</v>
      </c>
      <c r="E13" s="61">
        <v>354000</v>
      </c>
      <c r="F13" s="58">
        <v>44157</v>
      </c>
      <c r="G13" s="63"/>
      <c r="H13" s="61">
        <f>+E13-G13</f>
        <v>354000</v>
      </c>
      <c r="I13" s="60" t="s">
        <v>309</v>
      </c>
      <c r="K13" s="10"/>
      <c r="L13" s="10"/>
    </row>
    <row r="14" spans="1:12" s="59" customFormat="1" ht="21.95" customHeight="1" x14ac:dyDescent="0.35">
      <c r="A14" s="62" t="s">
        <v>353</v>
      </c>
      <c r="B14" s="62" t="s">
        <v>14</v>
      </c>
      <c r="C14" s="56" t="s">
        <v>352</v>
      </c>
      <c r="D14" s="58">
        <v>44036</v>
      </c>
      <c r="E14" s="61">
        <v>259600</v>
      </c>
      <c r="F14" s="58">
        <v>44159</v>
      </c>
      <c r="G14" s="63"/>
      <c r="H14" s="61">
        <f>+E14</f>
        <v>259600</v>
      </c>
      <c r="I14" s="60" t="s">
        <v>309</v>
      </c>
      <c r="K14" s="10"/>
      <c r="L14" s="10"/>
    </row>
    <row r="15" spans="1:12" s="59" customFormat="1" ht="21.95" customHeight="1" x14ac:dyDescent="0.35">
      <c r="A15" s="62" t="s">
        <v>351</v>
      </c>
      <c r="B15" s="62" t="s">
        <v>14</v>
      </c>
      <c r="C15" s="56" t="s">
        <v>350</v>
      </c>
      <c r="D15" s="58">
        <v>44027</v>
      </c>
      <c r="E15" s="61">
        <v>177000</v>
      </c>
      <c r="F15" s="58">
        <v>44150</v>
      </c>
      <c r="G15" s="63"/>
      <c r="H15" s="61">
        <f>+E15</f>
        <v>177000</v>
      </c>
      <c r="I15" s="60" t="s">
        <v>309</v>
      </c>
      <c r="K15" s="10"/>
      <c r="L15" s="10"/>
    </row>
    <row r="16" spans="1:12" s="59" customFormat="1" ht="21.95" customHeight="1" x14ac:dyDescent="0.35">
      <c r="A16" s="62" t="s">
        <v>349</v>
      </c>
      <c r="B16" s="62" t="s">
        <v>14</v>
      </c>
      <c r="C16" s="56" t="s">
        <v>348</v>
      </c>
      <c r="D16" s="58">
        <v>44035</v>
      </c>
      <c r="E16" s="61">
        <v>708000</v>
      </c>
      <c r="F16" s="58">
        <v>44150</v>
      </c>
      <c r="G16" s="63"/>
      <c r="H16" s="61">
        <f>+E16</f>
        <v>708000</v>
      </c>
      <c r="I16" s="60" t="s">
        <v>309</v>
      </c>
      <c r="K16" s="10"/>
      <c r="L16" s="10"/>
    </row>
    <row r="17" spans="1:12" s="59" customFormat="1" ht="21.95" customHeight="1" x14ac:dyDescent="0.35">
      <c r="A17" s="62" t="s">
        <v>347</v>
      </c>
      <c r="B17" s="62" t="s">
        <v>14</v>
      </c>
      <c r="C17" s="56" t="s">
        <v>346</v>
      </c>
      <c r="D17" s="58">
        <v>44034</v>
      </c>
      <c r="E17" s="61">
        <v>1500000</v>
      </c>
      <c r="F17" s="58">
        <v>44157</v>
      </c>
      <c r="G17" s="63"/>
      <c r="H17" s="61">
        <f>+E17</f>
        <v>1500000</v>
      </c>
      <c r="I17" s="60" t="s">
        <v>309</v>
      </c>
      <c r="K17" s="10"/>
      <c r="L17" s="10"/>
    </row>
    <row r="18" spans="1:12" s="59" customFormat="1" ht="21.95" customHeight="1" x14ac:dyDescent="0.35">
      <c r="A18" s="62" t="s">
        <v>345</v>
      </c>
      <c r="B18" s="62" t="s">
        <v>14</v>
      </c>
      <c r="C18" s="56" t="s">
        <v>109</v>
      </c>
      <c r="D18" s="58">
        <v>44035</v>
      </c>
      <c r="E18" s="61">
        <v>1062000</v>
      </c>
      <c r="F18" s="58">
        <v>44158</v>
      </c>
      <c r="G18" s="63"/>
      <c r="H18" s="61">
        <f>+E18</f>
        <v>1062000</v>
      </c>
      <c r="I18" s="60" t="s">
        <v>309</v>
      </c>
      <c r="K18" s="10"/>
      <c r="L18" s="10"/>
    </row>
    <row r="19" spans="1:12" s="59" customFormat="1" ht="21.95" customHeight="1" x14ac:dyDescent="0.35">
      <c r="A19" s="62" t="s">
        <v>344</v>
      </c>
      <c r="B19" s="62" t="s">
        <v>14</v>
      </c>
      <c r="C19" s="56" t="s">
        <v>343</v>
      </c>
      <c r="D19" s="58">
        <v>44044</v>
      </c>
      <c r="E19" s="61">
        <v>180000</v>
      </c>
      <c r="F19" s="58">
        <v>44166</v>
      </c>
      <c r="G19" s="63"/>
      <c r="H19" s="61">
        <f>+E19-G19</f>
        <v>180000</v>
      </c>
      <c r="I19" s="60" t="s">
        <v>309</v>
      </c>
      <c r="K19" s="10"/>
      <c r="L19" s="10"/>
    </row>
    <row r="20" spans="1:12" s="59" customFormat="1" ht="31.5" customHeight="1" x14ac:dyDescent="0.35">
      <c r="A20" s="62" t="s">
        <v>316</v>
      </c>
      <c r="B20" s="62" t="s">
        <v>315</v>
      </c>
      <c r="C20" s="56" t="s">
        <v>342</v>
      </c>
      <c r="D20" s="58">
        <v>44255</v>
      </c>
      <c r="E20" s="61">
        <v>8302417.04</v>
      </c>
      <c r="F20" s="58">
        <v>44375</v>
      </c>
      <c r="G20" s="61"/>
      <c r="H20" s="61">
        <f>+E20-G20</f>
        <v>8302417.04</v>
      </c>
      <c r="I20" s="60" t="s">
        <v>309</v>
      </c>
      <c r="K20" s="10"/>
      <c r="L20" s="10"/>
    </row>
    <row r="21" spans="1:12" s="59" customFormat="1" ht="31.5" customHeight="1" x14ac:dyDescent="0.35">
      <c r="A21" s="62" t="s">
        <v>316</v>
      </c>
      <c r="B21" s="62" t="s">
        <v>341</v>
      </c>
      <c r="C21" s="56" t="s">
        <v>340</v>
      </c>
      <c r="D21" s="58">
        <v>44197</v>
      </c>
      <c r="E21" s="61">
        <v>1258798.32</v>
      </c>
      <c r="F21" s="58">
        <v>44317</v>
      </c>
      <c r="G21" s="61"/>
      <c r="H21" s="61">
        <f>+E21-G21</f>
        <v>1258798.32</v>
      </c>
      <c r="I21" s="60" t="s">
        <v>309</v>
      </c>
      <c r="K21" s="10"/>
      <c r="L21" s="10"/>
    </row>
    <row r="22" spans="1:12" s="59" customFormat="1" ht="31.5" customHeight="1" x14ac:dyDescent="0.35">
      <c r="A22" s="62" t="s">
        <v>316</v>
      </c>
      <c r="B22" s="62" t="s">
        <v>339</v>
      </c>
      <c r="C22" s="56" t="s">
        <v>338</v>
      </c>
      <c r="D22" s="58">
        <v>44197</v>
      </c>
      <c r="E22" s="61">
        <v>66987.179999999993</v>
      </c>
      <c r="F22" s="58">
        <v>44317</v>
      </c>
      <c r="G22" s="61"/>
      <c r="H22" s="61">
        <f>+E22-G22</f>
        <v>66987.179999999993</v>
      </c>
      <c r="I22" s="60" t="s">
        <v>309</v>
      </c>
      <c r="K22" s="10"/>
      <c r="L22" s="10"/>
    </row>
    <row r="23" spans="1:12" s="59" customFormat="1" ht="31.5" customHeight="1" x14ac:dyDescent="0.35">
      <c r="A23" s="62" t="s">
        <v>337</v>
      </c>
      <c r="B23" s="62" t="s">
        <v>336</v>
      </c>
      <c r="C23" s="56" t="s">
        <v>335</v>
      </c>
      <c r="D23" s="58">
        <v>44294</v>
      </c>
      <c r="E23" s="61">
        <v>583278.54</v>
      </c>
      <c r="F23" s="58">
        <v>44416</v>
      </c>
      <c r="G23" s="61"/>
      <c r="H23" s="61">
        <f t="shared" ref="H23:H30" si="0">+E23</f>
        <v>583278.54</v>
      </c>
      <c r="I23" s="60" t="s">
        <v>309</v>
      </c>
      <c r="K23" s="10"/>
      <c r="L23" s="10"/>
    </row>
    <row r="24" spans="1:12" s="59" customFormat="1" ht="31.5" customHeight="1" x14ac:dyDescent="0.35">
      <c r="A24" s="62" t="s">
        <v>316</v>
      </c>
      <c r="B24" s="62" t="s">
        <v>315</v>
      </c>
      <c r="C24" s="56" t="s">
        <v>214</v>
      </c>
      <c r="D24" s="58">
        <v>44287</v>
      </c>
      <c r="E24" s="61">
        <v>66414.64</v>
      </c>
      <c r="F24" s="58">
        <v>44409</v>
      </c>
      <c r="G24" s="61"/>
      <c r="H24" s="61">
        <f t="shared" si="0"/>
        <v>66414.64</v>
      </c>
      <c r="I24" s="60" t="s">
        <v>309</v>
      </c>
      <c r="K24" s="10"/>
      <c r="L24" s="10"/>
    </row>
    <row r="25" spans="1:12" s="59" customFormat="1" ht="31.5" customHeight="1" x14ac:dyDescent="0.35">
      <c r="A25" s="62" t="s">
        <v>4</v>
      </c>
      <c r="B25" s="62" t="s">
        <v>3</v>
      </c>
      <c r="C25" s="56" t="s">
        <v>334</v>
      </c>
      <c r="D25" s="58">
        <v>44211</v>
      </c>
      <c r="E25" s="61">
        <v>9332435</v>
      </c>
      <c r="F25" s="58">
        <v>44331</v>
      </c>
      <c r="G25" s="61"/>
      <c r="H25" s="61">
        <f t="shared" si="0"/>
        <v>9332435</v>
      </c>
      <c r="I25" s="60" t="s">
        <v>309</v>
      </c>
      <c r="K25" s="10"/>
      <c r="L25" s="10"/>
    </row>
    <row r="26" spans="1:12" s="59" customFormat="1" ht="31.5" customHeight="1" x14ac:dyDescent="0.35">
      <c r="A26" s="62" t="s">
        <v>4</v>
      </c>
      <c r="B26" s="62" t="s">
        <v>3</v>
      </c>
      <c r="C26" s="56" t="s">
        <v>333</v>
      </c>
      <c r="D26" s="58">
        <v>44267</v>
      </c>
      <c r="E26" s="61">
        <v>4131355</v>
      </c>
      <c r="F26" s="58">
        <v>44389</v>
      </c>
      <c r="G26" s="61"/>
      <c r="H26" s="61">
        <f t="shared" si="0"/>
        <v>4131355</v>
      </c>
      <c r="I26" s="60" t="s">
        <v>309</v>
      </c>
      <c r="K26" s="10"/>
      <c r="L26" s="10"/>
    </row>
    <row r="27" spans="1:12" s="59" customFormat="1" ht="31.5" customHeight="1" x14ac:dyDescent="0.35">
      <c r="A27" s="62" t="s">
        <v>316</v>
      </c>
      <c r="B27" s="62" t="s">
        <v>315</v>
      </c>
      <c r="C27" s="56" t="s">
        <v>332</v>
      </c>
      <c r="D27" s="58">
        <v>44287</v>
      </c>
      <c r="E27" s="61">
        <f>22404*58</f>
        <v>1299432</v>
      </c>
      <c r="F27" s="58">
        <v>44409</v>
      </c>
      <c r="G27" s="61"/>
      <c r="H27" s="61">
        <f t="shared" si="0"/>
        <v>1299432</v>
      </c>
      <c r="I27" s="60" t="s">
        <v>309</v>
      </c>
      <c r="K27" s="10"/>
      <c r="L27" s="10"/>
    </row>
    <row r="28" spans="1:12" s="59" customFormat="1" ht="31.5" customHeight="1" x14ac:dyDescent="0.35">
      <c r="A28" s="62" t="s">
        <v>316</v>
      </c>
      <c r="B28" s="62" t="s">
        <v>315</v>
      </c>
      <c r="C28" s="56" t="s">
        <v>331</v>
      </c>
      <c r="D28" s="58">
        <v>44285</v>
      </c>
      <c r="E28" s="61">
        <f>832*58</f>
        <v>48256</v>
      </c>
      <c r="F28" s="58">
        <v>44407</v>
      </c>
      <c r="G28" s="61"/>
      <c r="H28" s="61">
        <f t="shared" si="0"/>
        <v>48256</v>
      </c>
      <c r="I28" s="60" t="s">
        <v>309</v>
      </c>
      <c r="K28" s="10"/>
      <c r="L28" s="10"/>
    </row>
    <row r="29" spans="1:12" s="59" customFormat="1" ht="31.5" customHeight="1" x14ac:dyDescent="0.35">
      <c r="A29" s="62" t="s">
        <v>330</v>
      </c>
      <c r="B29" s="62" t="s">
        <v>9</v>
      </c>
      <c r="C29" s="56" t="s">
        <v>329</v>
      </c>
      <c r="D29" s="13">
        <v>44343</v>
      </c>
      <c r="E29" s="61">
        <v>29500</v>
      </c>
      <c r="F29" s="58">
        <v>44466</v>
      </c>
      <c r="G29" s="61"/>
      <c r="H29" s="61">
        <f t="shared" si="0"/>
        <v>29500</v>
      </c>
      <c r="I29" s="60" t="s">
        <v>309</v>
      </c>
      <c r="K29" s="10"/>
      <c r="L29" s="10"/>
    </row>
    <row r="30" spans="1:12" s="59" customFormat="1" ht="31.5" customHeight="1" x14ac:dyDescent="0.35">
      <c r="A30" s="62" t="s">
        <v>328</v>
      </c>
      <c r="B30" s="62" t="s">
        <v>327</v>
      </c>
      <c r="C30" s="56" t="s">
        <v>326</v>
      </c>
      <c r="D30" s="13">
        <v>44378</v>
      </c>
      <c r="E30" s="61">
        <v>188800</v>
      </c>
      <c r="F30" s="58">
        <v>44501</v>
      </c>
      <c r="G30" s="61"/>
      <c r="H30" s="61">
        <f t="shared" si="0"/>
        <v>188800</v>
      </c>
      <c r="I30" s="60" t="s">
        <v>309</v>
      </c>
      <c r="K30" s="10"/>
      <c r="L30" s="10"/>
    </row>
    <row r="31" spans="1:12" s="59" customFormat="1" ht="31.5" customHeight="1" x14ac:dyDescent="0.35">
      <c r="A31" s="62" t="s">
        <v>325</v>
      </c>
      <c r="B31" s="62" t="s">
        <v>14</v>
      </c>
      <c r="C31" s="56" t="s">
        <v>59</v>
      </c>
      <c r="D31" s="13">
        <v>44302</v>
      </c>
      <c r="E31" s="61">
        <v>157998.6</v>
      </c>
      <c r="F31" s="58">
        <v>44424</v>
      </c>
      <c r="G31" s="61"/>
      <c r="H31" s="61">
        <f t="shared" ref="H31:H37" si="1">+E31-G31</f>
        <v>157998.6</v>
      </c>
      <c r="I31" s="60" t="s">
        <v>309</v>
      </c>
      <c r="K31" s="10"/>
      <c r="L31" s="10"/>
    </row>
    <row r="32" spans="1:12" s="59" customFormat="1" ht="31.5" customHeight="1" x14ac:dyDescent="0.35">
      <c r="A32" s="62" t="s">
        <v>316</v>
      </c>
      <c r="B32" s="62" t="s">
        <v>324</v>
      </c>
      <c r="C32" s="56" t="s">
        <v>323</v>
      </c>
      <c r="D32" s="13">
        <v>44347</v>
      </c>
      <c r="E32" s="61">
        <v>66414.64</v>
      </c>
      <c r="F32" s="1" t="s">
        <v>322</v>
      </c>
      <c r="G32" s="61"/>
      <c r="H32" s="61">
        <f t="shared" si="1"/>
        <v>66414.64</v>
      </c>
      <c r="I32" s="60" t="s">
        <v>309</v>
      </c>
      <c r="K32" s="10"/>
      <c r="L32" s="10"/>
    </row>
    <row r="33" spans="1:12" s="59" customFormat="1" ht="31.5" customHeight="1" x14ac:dyDescent="0.35">
      <c r="A33" s="62" t="s">
        <v>321</v>
      </c>
      <c r="B33" s="62" t="s">
        <v>6</v>
      </c>
      <c r="C33" s="56" t="s">
        <v>320</v>
      </c>
      <c r="D33" s="13">
        <v>44427</v>
      </c>
      <c r="E33" s="61">
        <v>35400</v>
      </c>
      <c r="F33" s="58">
        <v>44549</v>
      </c>
      <c r="G33" s="61"/>
      <c r="H33" s="61">
        <f t="shared" si="1"/>
        <v>35400</v>
      </c>
      <c r="I33" s="60" t="s">
        <v>309</v>
      </c>
      <c r="K33" s="10"/>
      <c r="L33" s="10"/>
    </row>
    <row r="34" spans="1:12" s="59" customFormat="1" ht="31.5" customHeight="1" x14ac:dyDescent="0.35">
      <c r="A34" s="62" t="s">
        <v>319</v>
      </c>
      <c r="B34" s="62" t="s">
        <v>6</v>
      </c>
      <c r="C34" s="56" t="s">
        <v>318</v>
      </c>
      <c r="D34" s="13">
        <v>44391</v>
      </c>
      <c r="E34" s="61">
        <v>17700</v>
      </c>
      <c r="F34" s="58">
        <v>44514</v>
      </c>
      <c r="G34" s="61"/>
      <c r="H34" s="61">
        <f t="shared" si="1"/>
        <v>17700</v>
      </c>
      <c r="I34" s="60" t="s">
        <v>309</v>
      </c>
      <c r="K34" s="10"/>
      <c r="L34" s="10"/>
    </row>
    <row r="35" spans="1:12" s="59" customFormat="1" ht="31.5" customHeight="1" x14ac:dyDescent="0.35">
      <c r="A35" s="6" t="s">
        <v>316</v>
      </c>
      <c r="B35" s="57" t="s">
        <v>315</v>
      </c>
      <c r="C35" s="56" t="s">
        <v>317</v>
      </c>
      <c r="D35" s="55">
        <v>44409</v>
      </c>
      <c r="E35" s="12">
        <v>66758.16</v>
      </c>
      <c r="F35" s="13">
        <v>44531</v>
      </c>
      <c r="G35" s="2"/>
      <c r="H35" s="12">
        <f t="shared" si="1"/>
        <v>66758.16</v>
      </c>
      <c r="I35" s="1" t="s">
        <v>309</v>
      </c>
      <c r="K35" s="10"/>
      <c r="L35" s="10"/>
    </row>
    <row r="36" spans="1:12" ht="21" x14ac:dyDescent="0.35">
      <c r="A36" s="6" t="s">
        <v>316</v>
      </c>
      <c r="B36" s="57" t="s">
        <v>315</v>
      </c>
      <c r="C36" s="56" t="s">
        <v>314</v>
      </c>
      <c r="D36" s="55">
        <v>44440</v>
      </c>
      <c r="E36" s="12">
        <v>66414.64</v>
      </c>
      <c r="F36" s="13">
        <v>44562</v>
      </c>
      <c r="H36" s="12">
        <f t="shared" si="1"/>
        <v>66414.64</v>
      </c>
      <c r="I36" s="1" t="s">
        <v>309</v>
      </c>
      <c r="K36" s="10"/>
      <c r="L36" s="10"/>
    </row>
    <row r="37" spans="1:12" ht="21" x14ac:dyDescent="0.35">
      <c r="A37" s="6" t="s">
        <v>313</v>
      </c>
      <c r="B37" s="57" t="s">
        <v>6</v>
      </c>
      <c r="C37" s="56" t="s">
        <v>312</v>
      </c>
      <c r="D37" s="55">
        <v>44265</v>
      </c>
      <c r="E37" s="12">
        <v>106200</v>
      </c>
      <c r="F37" s="58">
        <v>44387</v>
      </c>
      <c r="H37" s="12">
        <f t="shared" si="1"/>
        <v>106200</v>
      </c>
      <c r="I37" s="1" t="s">
        <v>309</v>
      </c>
      <c r="K37" s="10"/>
      <c r="L37" s="10"/>
    </row>
    <row r="38" spans="1:12" ht="21" x14ac:dyDescent="0.35">
      <c r="A38" s="6" t="s">
        <v>311</v>
      </c>
      <c r="B38" s="57" t="s">
        <v>14</v>
      </c>
      <c r="C38" s="56" t="s">
        <v>310</v>
      </c>
      <c r="D38" s="55">
        <v>44610</v>
      </c>
      <c r="E38" s="12">
        <v>354000</v>
      </c>
      <c r="F38" s="13">
        <v>44730</v>
      </c>
      <c r="G38" s="12"/>
      <c r="H38" s="12">
        <f>+E38</f>
        <v>354000</v>
      </c>
      <c r="I38" s="1" t="s">
        <v>309</v>
      </c>
      <c r="K38" s="10"/>
      <c r="L38" s="10"/>
    </row>
    <row r="39" spans="1:12" ht="21" x14ac:dyDescent="0.35">
      <c r="A39" s="54" t="s">
        <v>308</v>
      </c>
      <c r="B39" s="53" t="s">
        <v>307</v>
      </c>
      <c r="C39" s="52" t="s">
        <v>306</v>
      </c>
      <c r="D39" s="51">
        <v>44832</v>
      </c>
      <c r="E39" s="22">
        <v>149683</v>
      </c>
      <c r="F39" s="24">
        <v>44954</v>
      </c>
      <c r="G39" s="22">
        <v>149683</v>
      </c>
      <c r="H39" s="22">
        <f>+E39-G39</f>
        <v>0</v>
      </c>
      <c r="I39" s="21" t="s">
        <v>41</v>
      </c>
      <c r="K39" s="10"/>
      <c r="L39" s="10"/>
    </row>
    <row r="40" spans="1:12" ht="21" x14ac:dyDescent="0.35">
      <c r="A40" s="53" t="s">
        <v>304</v>
      </c>
      <c r="B40" s="53" t="s">
        <v>303</v>
      </c>
      <c r="C40" s="52" t="s">
        <v>305</v>
      </c>
      <c r="D40" s="51">
        <v>44780</v>
      </c>
      <c r="E40" s="22">
        <v>6282400</v>
      </c>
      <c r="F40" s="24">
        <v>44902</v>
      </c>
      <c r="G40" s="22">
        <v>6282400</v>
      </c>
      <c r="H40" s="22">
        <f>+E40-G40</f>
        <v>0</v>
      </c>
      <c r="I40" s="21" t="s">
        <v>41</v>
      </c>
      <c r="J40" s="11"/>
      <c r="K40" s="10"/>
      <c r="L40" s="10"/>
    </row>
    <row r="41" spans="1:12" ht="21" x14ac:dyDescent="0.35">
      <c r="A41" s="53" t="s">
        <v>304</v>
      </c>
      <c r="B41" s="53" t="s">
        <v>303</v>
      </c>
      <c r="C41" s="52" t="s">
        <v>302</v>
      </c>
      <c r="D41" s="51">
        <v>44775</v>
      </c>
      <c r="E41" s="22">
        <v>6071300</v>
      </c>
      <c r="F41" s="24">
        <v>44897</v>
      </c>
      <c r="G41" s="22">
        <v>6071300</v>
      </c>
      <c r="H41" s="22">
        <f>+E41-G41</f>
        <v>0</v>
      </c>
      <c r="I41" s="21" t="s">
        <v>41</v>
      </c>
      <c r="J41" s="11"/>
      <c r="K41" s="10"/>
      <c r="L41" s="10"/>
    </row>
    <row r="42" spans="1:12" ht="34.5" customHeight="1" x14ac:dyDescent="0.35">
      <c r="A42" s="54" t="s">
        <v>301</v>
      </c>
      <c r="B42" s="53" t="s">
        <v>300</v>
      </c>
      <c r="C42" s="52" t="s">
        <v>299</v>
      </c>
      <c r="D42" s="51">
        <v>44872</v>
      </c>
      <c r="E42" s="22">
        <v>5116480</v>
      </c>
      <c r="F42" s="24">
        <v>44992</v>
      </c>
      <c r="G42" s="22">
        <v>5116480</v>
      </c>
      <c r="H42" s="22">
        <f>+E42-G42</f>
        <v>0</v>
      </c>
      <c r="I42" s="21" t="s">
        <v>41</v>
      </c>
      <c r="K42" s="10"/>
      <c r="L42" s="10"/>
    </row>
    <row r="43" spans="1:12" ht="21" x14ac:dyDescent="0.35">
      <c r="A43" s="54" t="s">
        <v>35</v>
      </c>
      <c r="B43" s="53" t="s">
        <v>6</v>
      </c>
      <c r="C43" s="52" t="s">
        <v>298</v>
      </c>
      <c r="D43" s="51">
        <v>44881</v>
      </c>
      <c r="E43" s="22">
        <v>59000</v>
      </c>
      <c r="F43" s="24">
        <v>45001</v>
      </c>
      <c r="G43" s="22">
        <v>59000</v>
      </c>
      <c r="H43" s="22">
        <f>+E43-G43</f>
        <v>0</v>
      </c>
      <c r="I43" s="21" t="s">
        <v>41</v>
      </c>
      <c r="K43" s="10"/>
      <c r="L43" s="10"/>
    </row>
    <row r="44" spans="1:12" ht="21" x14ac:dyDescent="0.35">
      <c r="A44" s="49" t="s">
        <v>297</v>
      </c>
      <c r="B44" s="27" t="s">
        <v>9</v>
      </c>
      <c r="C44" s="50" t="s">
        <v>296</v>
      </c>
      <c r="D44" s="25">
        <v>44987</v>
      </c>
      <c r="E44" s="23">
        <v>174680</v>
      </c>
      <c r="F44" s="24">
        <v>45113</v>
      </c>
      <c r="G44" s="23">
        <v>174680</v>
      </c>
      <c r="H44" s="22">
        <v>0</v>
      </c>
      <c r="I44" s="21" t="s">
        <v>41</v>
      </c>
      <c r="K44" s="10"/>
      <c r="L44" s="10"/>
    </row>
    <row r="45" spans="1:12" ht="21" x14ac:dyDescent="0.35">
      <c r="A45" s="49" t="s">
        <v>295</v>
      </c>
      <c r="B45" s="27" t="s">
        <v>294</v>
      </c>
      <c r="C45" s="26" t="s">
        <v>293</v>
      </c>
      <c r="D45" s="25">
        <v>44965</v>
      </c>
      <c r="E45" s="23">
        <v>833572.98</v>
      </c>
      <c r="F45" s="24">
        <v>45085</v>
      </c>
      <c r="G45" s="23">
        <v>833572.98</v>
      </c>
      <c r="H45" s="22">
        <f>+E45-G45</f>
        <v>0</v>
      </c>
      <c r="I45" s="21" t="s">
        <v>41</v>
      </c>
      <c r="K45" s="10"/>
      <c r="L45" s="10"/>
    </row>
    <row r="46" spans="1:12" ht="21" x14ac:dyDescent="0.35">
      <c r="A46" s="49" t="s">
        <v>175</v>
      </c>
      <c r="B46" s="27" t="s">
        <v>292</v>
      </c>
      <c r="C46" s="26" t="s">
        <v>291</v>
      </c>
      <c r="D46" s="25">
        <v>45015</v>
      </c>
      <c r="E46" s="23">
        <v>15102063.199999999</v>
      </c>
      <c r="F46" s="24">
        <v>45137</v>
      </c>
      <c r="G46" s="23">
        <v>15102063.199999999</v>
      </c>
      <c r="H46" s="22">
        <f>+E46-G46</f>
        <v>0</v>
      </c>
      <c r="I46" s="21" t="s">
        <v>41</v>
      </c>
      <c r="K46" s="10"/>
      <c r="L46" s="10"/>
    </row>
    <row r="47" spans="1:12" ht="33" x14ac:dyDescent="0.35">
      <c r="A47" s="49" t="s">
        <v>290</v>
      </c>
      <c r="B47" s="27" t="s">
        <v>14</v>
      </c>
      <c r="C47" s="26" t="s">
        <v>289</v>
      </c>
      <c r="D47" s="25">
        <v>44994</v>
      </c>
      <c r="E47" s="23">
        <v>7574892</v>
      </c>
      <c r="F47" s="24">
        <v>45116</v>
      </c>
      <c r="G47" s="23">
        <v>7574892</v>
      </c>
      <c r="H47" s="22">
        <f>+E47-G47</f>
        <v>0</v>
      </c>
      <c r="I47" s="21" t="s">
        <v>41</v>
      </c>
      <c r="K47" s="10"/>
      <c r="L47" s="10"/>
    </row>
    <row r="48" spans="1:12" ht="21" x14ac:dyDescent="0.35">
      <c r="A48" s="49" t="s">
        <v>35</v>
      </c>
      <c r="B48" s="27" t="s">
        <v>6</v>
      </c>
      <c r="C48" s="32" t="s">
        <v>288</v>
      </c>
      <c r="D48" s="25">
        <v>45042</v>
      </c>
      <c r="E48" s="23">
        <v>59000</v>
      </c>
      <c r="F48" s="24">
        <v>45164</v>
      </c>
      <c r="G48" s="23">
        <v>59000</v>
      </c>
      <c r="H48" s="22">
        <f>+E48-G48</f>
        <v>0</v>
      </c>
      <c r="I48" s="21" t="s">
        <v>41</v>
      </c>
      <c r="K48" s="10"/>
      <c r="L48" s="10"/>
    </row>
    <row r="49" spans="1:12" ht="21" x14ac:dyDescent="0.35">
      <c r="A49" s="18" t="s">
        <v>287</v>
      </c>
      <c r="B49" s="17" t="s">
        <v>286</v>
      </c>
      <c r="C49" s="30" t="s">
        <v>285</v>
      </c>
      <c r="D49" s="15">
        <v>45037</v>
      </c>
      <c r="E49" s="14">
        <v>43896</v>
      </c>
      <c r="F49" s="13">
        <v>45159</v>
      </c>
      <c r="H49" s="12">
        <f>+E49-G49</f>
        <v>43896</v>
      </c>
      <c r="I49" s="1" t="s">
        <v>1</v>
      </c>
      <c r="K49" s="10"/>
      <c r="L49" s="10"/>
    </row>
    <row r="50" spans="1:12" ht="21" x14ac:dyDescent="0.35">
      <c r="A50" s="49" t="s">
        <v>284</v>
      </c>
      <c r="B50" s="27" t="s">
        <v>14</v>
      </c>
      <c r="C50" s="32" t="s">
        <v>283</v>
      </c>
      <c r="D50" s="25">
        <v>45056</v>
      </c>
      <c r="E50" s="23">
        <v>70800</v>
      </c>
      <c r="F50" s="24">
        <v>45179</v>
      </c>
      <c r="G50" s="23">
        <v>70800</v>
      </c>
      <c r="H50" s="22">
        <f>E50-G50</f>
        <v>0</v>
      </c>
      <c r="I50" s="21" t="s">
        <v>41</v>
      </c>
      <c r="K50" s="10"/>
      <c r="L50" s="10"/>
    </row>
    <row r="51" spans="1:12" ht="21" x14ac:dyDescent="0.35">
      <c r="A51" s="18" t="s">
        <v>282</v>
      </c>
      <c r="B51" s="17" t="s">
        <v>14</v>
      </c>
      <c r="C51" s="30" t="s">
        <v>281</v>
      </c>
      <c r="D51" s="15">
        <v>45037</v>
      </c>
      <c r="E51" s="14">
        <v>177000</v>
      </c>
      <c r="F51" s="13">
        <v>45159</v>
      </c>
      <c r="H51" s="12">
        <f>E51</f>
        <v>177000</v>
      </c>
      <c r="I51" s="1" t="s">
        <v>1</v>
      </c>
      <c r="K51" s="10"/>
      <c r="L51" s="10"/>
    </row>
    <row r="52" spans="1:12" ht="21" x14ac:dyDescent="0.35">
      <c r="A52" s="18" t="s">
        <v>280</v>
      </c>
      <c r="B52" s="17" t="s">
        <v>14</v>
      </c>
      <c r="C52" s="30" t="s">
        <v>279</v>
      </c>
      <c r="D52" s="15">
        <v>45030</v>
      </c>
      <c r="E52" s="14">
        <v>141600</v>
      </c>
      <c r="F52" s="13">
        <v>45152</v>
      </c>
      <c r="H52" s="12">
        <f>E52</f>
        <v>141600</v>
      </c>
      <c r="I52" s="1" t="s">
        <v>1</v>
      </c>
      <c r="K52" s="10"/>
      <c r="L52" s="10"/>
    </row>
    <row r="53" spans="1:12" ht="21" x14ac:dyDescent="0.35">
      <c r="A53" s="49" t="s">
        <v>278</v>
      </c>
      <c r="B53" s="27" t="s">
        <v>277</v>
      </c>
      <c r="C53" s="32" t="s">
        <v>276</v>
      </c>
      <c r="D53" s="25">
        <v>45064</v>
      </c>
      <c r="E53" s="23">
        <v>8622276</v>
      </c>
      <c r="F53" s="24">
        <v>45187</v>
      </c>
      <c r="G53" s="23">
        <v>8622276</v>
      </c>
      <c r="H53" s="22">
        <v>0</v>
      </c>
      <c r="I53" s="21" t="s">
        <v>1</v>
      </c>
      <c r="K53" s="10"/>
      <c r="L53" s="10"/>
    </row>
    <row r="54" spans="1:12" ht="21" x14ac:dyDescent="0.35">
      <c r="A54" s="18" t="s">
        <v>275</v>
      </c>
      <c r="B54" s="17" t="s">
        <v>14</v>
      </c>
      <c r="C54" s="16" t="s">
        <v>153</v>
      </c>
      <c r="D54" s="15">
        <v>45098</v>
      </c>
      <c r="E54" s="14">
        <v>88500</v>
      </c>
      <c r="F54" s="13">
        <v>45220</v>
      </c>
      <c r="H54" s="12">
        <f>E54</f>
        <v>88500</v>
      </c>
      <c r="I54" s="1" t="s">
        <v>1</v>
      </c>
      <c r="K54" s="10"/>
      <c r="L54" s="10"/>
    </row>
    <row r="55" spans="1:12" ht="21" x14ac:dyDescent="0.35">
      <c r="A55" s="18" t="s">
        <v>274</v>
      </c>
      <c r="B55" s="17" t="s">
        <v>14</v>
      </c>
      <c r="C55" s="16" t="s">
        <v>273</v>
      </c>
      <c r="D55" s="15">
        <v>45096</v>
      </c>
      <c r="E55" s="14">
        <v>141600</v>
      </c>
      <c r="F55" s="13">
        <v>45225</v>
      </c>
      <c r="H55" s="12">
        <f t="shared" ref="H55:H86" si="2">+E55-G55</f>
        <v>141600</v>
      </c>
      <c r="I55" s="1" t="s">
        <v>1</v>
      </c>
      <c r="K55" s="10"/>
      <c r="L55" s="10"/>
    </row>
    <row r="56" spans="1:12" ht="21" x14ac:dyDescent="0.35">
      <c r="A56" s="18" t="s">
        <v>264</v>
      </c>
      <c r="B56" s="17" t="s">
        <v>99</v>
      </c>
      <c r="C56" s="16" t="s">
        <v>272</v>
      </c>
      <c r="D56" s="15">
        <v>45118</v>
      </c>
      <c r="E56" s="14">
        <v>18240000</v>
      </c>
      <c r="F56" s="13">
        <v>45241</v>
      </c>
      <c r="G56" s="2">
        <v>8500000</v>
      </c>
      <c r="H56" s="12">
        <f t="shared" si="2"/>
        <v>9740000</v>
      </c>
      <c r="I56" s="1" t="s">
        <v>1</v>
      </c>
      <c r="K56" s="10"/>
      <c r="L56" s="10"/>
    </row>
    <row r="57" spans="1:12" ht="21" x14ac:dyDescent="0.35">
      <c r="A57" s="18" t="s">
        <v>264</v>
      </c>
      <c r="B57" s="17" t="s">
        <v>99</v>
      </c>
      <c r="C57" s="16" t="s">
        <v>271</v>
      </c>
      <c r="D57" s="15">
        <v>45118</v>
      </c>
      <c r="E57" s="14">
        <v>13280400</v>
      </c>
      <c r="F57" s="13">
        <v>45241</v>
      </c>
      <c r="G57" s="2">
        <v>10644000</v>
      </c>
      <c r="H57" s="12">
        <f t="shared" si="2"/>
        <v>2636400</v>
      </c>
      <c r="I57" s="1" t="s">
        <v>1</v>
      </c>
      <c r="K57" s="10"/>
      <c r="L57" s="10"/>
    </row>
    <row r="58" spans="1:12" ht="21" x14ac:dyDescent="0.35">
      <c r="A58" s="18" t="s">
        <v>264</v>
      </c>
      <c r="B58" s="17" t="s">
        <v>99</v>
      </c>
      <c r="C58" s="16" t="s">
        <v>270</v>
      </c>
      <c r="D58" s="15">
        <v>45118</v>
      </c>
      <c r="E58" s="14">
        <v>17263200</v>
      </c>
      <c r="F58" s="13">
        <v>45241</v>
      </c>
      <c r="H58" s="12">
        <f t="shared" si="2"/>
        <v>17263200</v>
      </c>
      <c r="I58" s="1" t="s">
        <v>1</v>
      </c>
      <c r="K58" s="10"/>
      <c r="L58" s="10"/>
    </row>
    <row r="59" spans="1:12" ht="21" x14ac:dyDescent="0.35">
      <c r="A59" s="49" t="s">
        <v>269</v>
      </c>
      <c r="B59" s="27" t="s">
        <v>268</v>
      </c>
      <c r="C59" s="26" t="s">
        <v>267</v>
      </c>
      <c r="D59" s="25">
        <v>45114</v>
      </c>
      <c r="E59" s="23">
        <v>480000</v>
      </c>
      <c r="F59" s="24">
        <v>45237</v>
      </c>
      <c r="G59" s="23">
        <v>480000</v>
      </c>
      <c r="H59" s="22">
        <f t="shared" si="2"/>
        <v>0</v>
      </c>
      <c r="I59" s="21" t="s">
        <v>41</v>
      </c>
      <c r="K59" s="10"/>
      <c r="L59" s="10"/>
    </row>
    <row r="60" spans="1:12" ht="21" x14ac:dyDescent="0.35">
      <c r="A60" s="18" t="s">
        <v>264</v>
      </c>
      <c r="B60" s="17" t="s">
        <v>99</v>
      </c>
      <c r="C60" s="16" t="s">
        <v>266</v>
      </c>
      <c r="D60" s="15">
        <v>45082</v>
      </c>
      <c r="E60" s="14">
        <v>5690400</v>
      </c>
      <c r="F60" s="13">
        <v>45082</v>
      </c>
      <c r="H60" s="12">
        <f t="shared" si="2"/>
        <v>5690400</v>
      </c>
      <c r="I60" s="1" t="s">
        <v>1</v>
      </c>
      <c r="K60" s="10"/>
      <c r="L60" s="10"/>
    </row>
    <row r="61" spans="1:12" ht="21" x14ac:dyDescent="0.35">
      <c r="A61" s="49" t="s">
        <v>244</v>
      </c>
      <c r="B61" s="27" t="s">
        <v>6</v>
      </c>
      <c r="C61" s="26" t="s">
        <v>265</v>
      </c>
      <c r="D61" s="25">
        <v>45140</v>
      </c>
      <c r="E61" s="23">
        <v>59000</v>
      </c>
      <c r="F61" s="24">
        <v>45262</v>
      </c>
      <c r="G61" s="23">
        <v>59000</v>
      </c>
      <c r="H61" s="22">
        <f t="shared" si="2"/>
        <v>0</v>
      </c>
      <c r="I61" s="21" t="s">
        <v>41</v>
      </c>
      <c r="K61" s="10"/>
      <c r="L61" s="10"/>
    </row>
    <row r="62" spans="1:12" ht="21" x14ac:dyDescent="0.35">
      <c r="A62" s="18" t="s">
        <v>264</v>
      </c>
      <c r="B62" s="17" t="s">
        <v>99</v>
      </c>
      <c r="C62" s="16" t="s">
        <v>263</v>
      </c>
      <c r="D62" s="15">
        <v>45155</v>
      </c>
      <c r="E62" s="14">
        <v>6613200</v>
      </c>
      <c r="F62" s="13">
        <v>45277</v>
      </c>
      <c r="H62" s="12">
        <f t="shared" si="2"/>
        <v>6613200</v>
      </c>
      <c r="I62" s="1" t="s">
        <v>1</v>
      </c>
      <c r="K62" s="10"/>
      <c r="L62" s="10"/>
    </row>
    <row r="63" spans="1:12" ht="21" x14ac:dyDescent="0.35">
      <c r="A63" s="49" t="s">
        <v>262</v>
      </c>
      <c r="B63" s="27" t="s">
        <v>261</v>
      </c>
      <c r="C63" s="26" t="s">
        <v>260</v>
      </c>
      <c r="D63" s="25" t="s">
        <v>259</v>
      </c>
      <c r="E63" s="23">
        <v>3322354.61</v>
      </c>
      <c r="F63" s="24">
        <v>45056</v>
      </c>
      <c r="G63" s="23">
        <v>3322354.61</v>
      </c>
      <c r="H63" s="22">
        <f t="shared" si="2"/>
        <v>0</v>
      </c>
      <c r="I63" s="21" t="s">
        <v>41</v>
      </c>
      <c r="K63" s="10"/>
      <c r="L63" s="10"/>
    </row>
    <row r="64" spans="1:12" ht="21" x14ac:dyDescent="0.35">
      <c r="A64" s="49" t="s">
        <v>146</v>
      </c>
      <c r="B64" s="27" t="s">
        <v>258</v>
      </c>
      <c r="C64" s="26" t="s">
        <v>257</v>
      </c>
      <c r="D64" s="25">
        <v>45069</v>
      </c>
      <c r="E64" s="23">
        <v>14491698</v>
      </c>
      <c r="F64" s="24">
        <v>45192</v>
      </c>
      <c r="G64" s="23">
        <v>14491698</v>
      </c>
      <c r="H64" s="22">
        <f t="shared" si="2"/>
        <v>0</v>
      </c>
      <c r="I64" s="21" t="s">
        <v>41</v>
      </c>
      <c r="K64" s="10"/>
      <c r="L64" s="10"/>
    </row>
    <row r="65" spans="1:12" ht="21" x14ac:dyDescent="0.35">
      <c r="A65" s="18" t="s">
        <v>256</v>
      </c>
      <c r="B65" s="17" t="s">
        <v>14</v>
      </c>
      <c r="C65" s="16" t="s">
        <v>255</v>
      </c>
      <c r="D65" s="15">
        <v>45092</v>
      </c>
      <c r="E65" s="14">
        <v>123900</v>
      </c>
      <c r="F65" s="13">
        <v>45214</v>
      </c>
      <c r="H65" s="12">
        <f t="shared" si="2"/>
        <v>123900</v>
      </c>
      <c r="I65" s="1" t="s">
        <v>1</v>
      </c>
      <c r="K65" s="10"/>
      <c r="L65" s="10"/>
    </row>
    <row r="66" spans="1:12" ht="33" x14ac:dyDescent="0.35">
      <c r="A66" s="28" t="s">
        <v>254</v>
      </c>
      <c r="B66" s="27" t="s">
        <v>253</v>
      </c>
      <c r="C66" s="26" t="s">
        <v>252</v>
      </c>
      <c r="D66" s="25">
        <v>45184</v>
      </c>
      <c r="E66" s="34">
        <v>3177386</v>
      </c>
      <c r="F66" s="35">
        <v>45306</v>
      </c>
      <c r="G66" s="34">
        <v>3177386</v>
      </c>
      <c r="H66" s="33">
        <f t="shared" si="2"/>
        <v>0</v>
      </c>
      <c r="I66" s="31" t="s">
        <v>41</v>
      </c>
      <c r="K66" s="10"/>
      <c r="L66" s="10"/>
    </row>
    <row r="67" spans="1:12" ht="21" x14ac:dyDescent="0.35">
      <c r="A67" s="20" t="s">
        <v>4</v>
      </c>
      <c r="B67" s="17" t="s">
        <v>3</v>
      </c>
      <c r="C67" s="16" t="s">
        <v>251</v>
      </c>
      <c r="D67" s="15">
        <v>45169</v>
      </c>
      <c r="E67" s="39">
        <v>3980570</v>
      </c>
      <c r="F67" s="38">
        <v>45291</v>
      </c>
      <c r="G67" s="37"/>
      <c r="H67" s="36">
        <f t="shared" si="2"/>
        <v>3980570</v>
      </c>
      <c r="I67" s="29" t="s">
        <v>1</v>
      </c>
      <c r="K67" s="10"/>
      <c r="L67" s="10"/>
    </row>
    <row r="68" spans="1:12" ht="33" x14ac:dyDescent="0.35">
      <c r="A68" s="48" t="s">
        <v>247</v>
      </c>
      <c r="B68" s="47" t="s">
        <v>249</v>
      </c>
      <c r="C68" s="46" t="s">
        <v>250</v>
      </c>
      <c r="D68" s="45">
        <v>45198</v>
      </c>
      <c r="E68" s="44">
        <v>847189.39</v>
      </c>
      <c r="F68" s="43">
        <v>45320</v>
      </c>
      <c r="G68" s="42">
        <v>169437.88</v>
      </c>
      <c r="H68" s="41">
        <f t="shared" si="2"/>
        <v>677751.51</v>
      </c>
      <c r="I68" s="40" t="s">
        <v>1</v>
      </c>
      <c r="K68" s="10"/>
      <c r="L68" s="10"/>
    </row>
    <row r="69" spans="1:12" ht="33" x14ac:dyDescent="0.35">
      <c r="A69" s="48" t="s">
        <v>247</v>
      </c>
      <c r="B69" s="47" t="s">
        <v>249</v>
      </c>
      <c r="C69" s="46" t="s">
        <v>248</v>
      </c>
      <c r="D69" s="45">
        <v>45198</v>
      </c>
      <c r="E69" s="44">
        <v>1923504.74</v>
      </c>
      <c r="F69" s="43">
        <v>45320</v>
      </c>
      <c r="G69" s="42">
        <v>384700.95</v>
      </c>
      <c r="H69" s="41">
        <f t="shared" si="2"/>
        <v>1538803.79</v>
      </c>
      <c r="I69" s="40" t="s">
        <v>1</v>
      </c>
      <c r="K69" s="10"/>
      <c r="L69" s="10"/>
    </row>
    <row r="70" spans="1:12" ht="21" x14ac:dyDescent="0.35">
      <c r="A70" s="48" t="s">
        <v>247</v>
      </c>
      <c r="B70" s="47"/>
      <c r="C70" s="46" t="s">
        <v>246</v>
      </c>
      <c r="D70" s="45">
        <v>45198</v>
      </c>
      <c r="E70" s="44">
        <v>3779246.76</v>
      </c>
      <c r="F70" s="43">
        <v>45320</v>
      </c>
      <c r="G70" s="42">
        <v>755849.35</v>
      </c>
      <c r="H70" s="41">
        <f t="shared" si="2"/>
        <v>3023397.4099999997</v>
      </c>
      <c r="I70" s="40" t="s">
        <v>1</v>
      </c>
      <c r="K70" s="10"/>
      <c r="L70" s="10"/>
    </row>
    <row r="71" spans="1:12" ht="48.75" x14ac:dyDescent="0.35">
      <c r="A71" s="48" t="s">
        <v>47</v>
      </c>
      <c r="B71" s="47" t="s">
        <v>37</v>
      </c>
      <c r="C71" s="46" t="s">
        <v>245</v>
      </c>
      <c r="D71" s="45">
        <v>45210</v>
      </c>
      <c r="E71" s="44">
        <v>1177041.07</v>
      </c>
      <c r="F71" s="43">
        <v>45333</v>
      </c>
      <c r="G71" s="42">
        <v>235408.21</v>
      </c>
      <c r="H71" s="41">
        <f t="shared" si="2"/>
        <v>941632.8600000001</v>
      </c>
      <c r="I71" s="40" t="s">
        <v>1</v>
      </c>
      <c r="K71" s="10"/>
      <c r="L71" s="10"/>
    </row>
    <row r="72" spans="1:12" ht="21" x14ac:dyDescent="0.35">
      <c r="A72" s="28" t="s">
        <v>244</v>
      </c>
      <c r="B72" s="27" t="s">
        <v>6</v>
      </c>
      <c r="C72" s="32" t="s">
        <v>243</v>
      </c>
      <c r="D72" s="25">
        <v>45211</v>
      </c>
      <c r="E72" s="34">
        <v>118000</v>
      </c>
      <c r="F72" s="35">
        <v>45334</v>
      </c>
      <c r="G72" s="34">
        <v>118000</v>
      </c>
      <c r="H72" s="33">
        <f t="shared" si="2"/>
        <v>0</v>
      </c>
      <c r="I72" s="31" t="s">
        <v>41</v>
      </c>
      <c r="K72" s="10"/>
      <c r="L72" s="10"/>
    </row>
    <row r="73" spans="1:12" ht="21" x14ac:dyDescent="0.35">
      <c r="A73" s="28" t="s">
        <v>58</v>
      </c>
      <c r="B73" s="27" t="s">
        <v>6</v>
      </c>
      <c r="C73" s="32" t="s">
        <v>242</v>
      </c>
      <c r="D73" s="25">
        <v>45208</v>
      </c>
      <c r="E73" s="34">
        <v>59000</v>
      </c>
      <c r="F73" s="35">
        <v>45331</v>
      </c>
      <c r="G73" s="34">
        <v>59000</v>
      </c>
      <c r="H73" s="33">
        <f t="shared" si="2"/>
        <v>0</v>
      </c>
      <c r="I73" s="31" t="s">
        <v>41</v>
      </c>
      <c r="K73" s="10"/>
      <c r="L73" s="10"/>
    </row>
    <row r="74" spans="1:12" ht="21" x14ac:dyDescent="0.35">
      <c r="A74" s="28" t="s">
        <v>58</v>
      </c>
      <c r="B74" s="27" t="s">
        <v>6</v>
      </c>
      <c r="C74" s="32" t="s">
        <v>241</v>
      </c>
      <c r="D74" s="25">
        <v>45215</v>
      </c>
      <c r="E74" s="34">
        <v>59000</v>
      </c>
      <c r="F74" s="35">
        <v>45338</v>
      </c>
      <c r="G74" s="34">
        <v>59000</v>
      </c>
      <c r="H74" s="33">
        <f t="shared" si="2"/>
        <v>0</v>
      </c>
      <c r="I74" s="31" t="s">
        <v>41</v>
      </c>
      <c r="K74" s="10"/>
      <c r="L74" s="10"/>
    </row>
    <row r="75" spans="1:12" ht="21" x14ac:dyDescent="0.35">
      <c r="A75" s="20" t="s">
        <v>4</v>
      </c>
      <c r="B75" s="17" t="s">
        <v>3</v>
      </c>
      <c r="C75" s="30" t="s">
        <v>240</v>
      </c>
      <c r="D75" s="15">
        <v>45230</v>
      </c>
      <c r="E75" s="39">
        <v>4168305</v>
      </c>
      <c r="F75" s="38">
        <v>45350</v>
      </c>
      <c r="G75" s="37"/>
      <c r="H75" s="36">
        <f t="shared" si="2"/>
        <v>4168305</v>
      </c>
      <c r="I75" s="29" t="s">
        <v>1</v>
      </c>
      <c r="K75" s="10"/>
      <c r="L75" s="10"/>
    </row>
    <row r="76" spans="1:12" ht="21" x14ac:dyDescent="0.35">
      <c r="A76" s="20" t="s">
        <v>239</v>
      </c>
      <c r="B76" s="17" t="s">
        <v>6</v>
      </c>
      <c r="C76" s="30" t="s">
        <v>238</v>
      </c>
      <c r="D76" s="15">
        <v>45225</v>
      </c>
      <c r="E76" s="39">
        <v>118000</v>
      </c>
      <c r="F76" s="38">
        <v>45348</v>
      </c>
      <c r="G76" s="37"/>
      <c r="H76" s="36">
        <f t="shared" si="2"/>
        <v>118000</v>
      </c>
      <c r="I76" s="29" t="s">
        <v>1</v>
      </c>
      <c r="K76" s="10"/>
      <c r="L76" s="10"/>
    </row>
    <row r="77" spans="1:12" ht="21" x14ac:dyDescent="0.35">
      <c r="A77" s="20" t="s">
        <v>237</v>
      </c>
      <c r="B77" s="17" t="s">
        <v>14</v>
      </c>
      <c r="C77" s="30" t="s">
        <v>26</v>
      </c>
      <c r="D77" s="15">
        <v>45168</v>
      </c>
      <c r="E77" s="39">
        <v>177000</v>
      </c>
      <c r="F77" s="38">
        <v>45290</v>
      </c>
      <c r="G77" s="37"/>
      <c r="H77" s="36">
        <f t="shared" si="2"/>
        <v>177000</v>
      </c>
      <c r="I77" s="29" t="s">
        <v>1</v>
      </c>
      <c r="K77" s="10"/>
      <c r="L77" s="10"/>
    </row>
    <row r="78" spans="1:12" ht="21" x14ac:dyDescent="0.35">
      <c r="A78" s="20" t="s">
        <v>201</v>
      </c>
      <c r="B78" s="17" t="s">
        <v>6</v>
      </c>
      <c r="C78" s="30" t="s">
        <v>236</v>
      </c>
      <c r="D78" s="15">
        <v>45224</v>
      </c>
      <c r="E78" s="39">
        <v>118000</v>
      </c>
      <c r="F78" s="38">
        <v>45347</v>
      </c>
      <c r="G78" s="37"/>
      <c r="H78" s="36">
        <f t="shared" si="2"/>
        <v>118000</v>
      </c>
      <c r="I78" s="29" t="s">
        <v>1</v>
      </c>
      <c r="K78" s="10"/>
      <c r="L78" s="10"/>
    </row>
    <row r="79" spans="1:12" ht="21" x14ac:dyDescent="0.35">
      <c r="A79" s="20" t="s">
        <v>201</v>
      </c>
      <c r="B79" s="17" t="s">
        <v>6</v>
      </c>
      <c r="C79" s="30" t="s">
        <v>235</v>
      </c>
      <c r="D79" s="15">
        <v>45224</v>
      </c>
      <c r="E79" s="39">
        <v>177000</v>
      </c>
      <c r="F79" s="38">
        <v>45347</v>
      </c>
      <c r="G79" s="37"/>
      <c r="H79" s="36">
        <f t="shared" si="2"/>
        <v>177000</v>
      </c>
      <c r="I79" s="29" t="s">
        <v>1</v>
      </c>
      <c r="K79" s="10"/>
      <c r="L79" s="10"/>
    </row>
    <row r="80" spans="1:12" ht="33" x14ac:dyDescent="0.35">
      <c r="A80" s="20" t="s">
        <v>47</v>
      </c>
      <c r="B80" s="17" t="s">
        <v>46</v>
      </c>
      <c r="C80" s="30" t="s">
        <v>234</v>
      </c>
      <c r="D80" s="15">
        <v>45201</v>
      </c>
      <c r="E80" s="39">
        <v>1014073.27</v>
      </c>
      <c r="F80" s="38">
        <v>45324</v>
      </c>
      <c r="G80" s="37"/>
      <c r="H80" s="36">
        <f t="shared" si="2"/>
        <v>1014073.27</v>
      </c>
      <c r="I80" s="29" t="s">
        <v>1</v>
      </c>
      <c r="K80" s="10"/>
      <c r="L80" s="10"/>
    </row>
    <row r="81" spans="1:12" ht="21" x14ac:dyDescent="0.35">
      <c r="A81" s="20" t="s">
        <v>233</v>
      </c>
      <c r="B81" s="17" t="s">
        <v>6</v>
      </c>
      <c r="C81" s="30" t="s">
        <v>232</v>
      </c>
      <c r="D81" s="15">
        <v>45232</v>
      </c>
      <c r="E81" s="39">
        <v>236000</v>
      </c>
      <c r="F81" s="38">
        <v>45353</v>
      </c>
      <c r="G81" s="37"/>
      <c r="H81" s="36">
        <f t="shared" si="2"/>
        <v>236000</v>
      </c>
      <c r="I81" s="29" t="s">
        <v>1</v>
      </c>
      <c r="K81" s="10"/>
      <c r="L81" s="10"/>
    </row>
    <row r="82" spans="1:12" ht="21" x14ac:dyDescent="0.35">
      <c r="A82" s="20" t="s">
        <v>4</v>
      </c>
      <c r="B82" s="17" t="s">
        <v>3</v>
      </c>
      <c r="C82" s="30" t="s">
        <v>231</v>
      </c>
      <c r="D82" s="15">
        <v>45230</v>
      </c>
      <c r="E82" s="39">
        <v>4519465</v>
      </c>
      <c r="F82" s="38">
        <v>45350</v>
      </c>
      <c r="G82" s="37"/>
      <c r="H82" s="36">
        <f t="shared" si="2"/>
        <v>4519465</v>
      </c>
      <c r="I82" s="29" t="s">
        <v>1</v>
      </c>
      <c r="K82" s="10"/>
      <c r="L82" s="10"/>
    </row>
    <row r="83" spans="1:12" ht="33" x14ac:dyDescent="0.35">
      <c r="A83" s="48" t="s">
        <v>47</v>
      </c>
      <c r="B83" s="47" t="s">
        <v>46</v>
      </c>
      <c r="C83" s="46" t="s">
        <v>230</v>
      </c>
      <c r="D83" s="45">
        <v>45226</v>
      </c>
      <c r="E83" s="44">
        <v>1134307.32</v>
      </c>
      <c r="F83" s="43">
        <v>45349</v>
      </c>
      <c r="G83" s="42">
        <v>226861.46</v>
      </c>
      <c r="H83" s="41">
        <f t="shared" si="2"/>
        <v>907445.8600000001</v>
      </c>
      <c r="I83" s="40" t="s">
        <v>1</v>
      </c>
      <c r="K83" s="10"/>
      <c r="L83" s="10"/>
    </row>
    <row r="84" spans="1:12" ht="21" x14ac:dyDescent="0.35">
      <c r="A84" s="28" t="s">
        <v>229</v>
      </c>
      <c r="B84" s="27" t="s">
        <v>228</v>
      </c>
      <c r="C84" s="32" t="s">
        <v>227</v>
      </c>
      <c r="D84" s="25">
        <v>45258</v>
      </c>
      <c r="E84" s="34">
        <v>1443805.81</v>
      </c>
      <c r="F84" s="35">
        <v>45379</v>
      </c>
      <c r="G84" s="34">
        <v>1443805.81</v>
      </c>
      <c r="H84" s="33">
        <f t="shared" si="2"/>
        <v>0</v>
      </c>
      <c r="I84" s="31" t="s">
        <v>41</v>
      </c>
      <c r="K84" s="10"/>
      <c r="L84" s="10"/>
    </row>
    <row r="85" spans="1:12" ht="21" x14ac:dyDescent="0.35">
      <c r="A85" s="20" t="s">
        <v>131</v>
      </c>
      <c r="B85" s="17" t="s">
        <v>226</v>
      </c>
      <c r="C85" s="30" t="s">
        <v>225</v>
      </c>
      <c r="D85" s="15">
        <v>45261</v>
      </c>
      <c r="E85" s="39">
        <v>501347.1</v>
      </c>
      <c r="F85" s="38">
        <v>45383</v>
      </c>
      <c r="G85" s="37"/>
      <c r="H85" s="36">
        <f t="shared" si="2"/>
        <v>501347.1</v>
      </c>
      <c r="I85" s="29" t="s">
        <v>1</v>
      </c>
      <c r="K85" s="10"/>
      <c r="L85" s="10"/>
    </row>
    <row r="86" spans="1:12" ht="33" x14ac:dyDescent="0.35">
      <c r="A86" s="20" t="s">
        <v>47</v>
      </c>
      <c r="B86" s="17" t="s">
        <v>46</v>
      </c>
      <c r="C86" s="30" t="s">
        <v>224</v>
      </c>
      <c r="D86" s="15">
        <v>45218</v>
      </c>
      <c r="E86" s="39">
        <v>191280.78</v>
      </c>
      <c r="F86" s="38">
        <v>45341</v>
      </c>
      <c r="G86" s="37"/>
      <c r="H86" s="36">
        <f t="shared" si="2"/>
        <v>191280.78</v>
      </c>
      <c r="I86" s="29" t="s">
        <v>1</v>
      </c>
      <c r="K86" s="10"/>
      <c r="L86" s="10"/>
    </row>
    <row r="87" spans="1:12" ht="21" x14ac:dyDescent="0.35">
      <c r="A87" s="20" t="s">
        <v>223</v>
      </c>
      <c r="B87" s="17" t="s">
        <v>222</v>
      </c>
      <c r="C87" s="30" t="s">
        <v>221</v>
      </c>
      <c r="D87" s="15">
        <v>45246</v>
      </c>
      <c r="E87" s="39">
        <v>350530</v>
      </c>
      <c r="F87" s="38">
        <v>45367</v>
      </c>
      <c r="G87" s="37">
        <v>0</v>
      </c>
      <c r="H87" s="36">
        <f t="shared" ref="H87:H118" si="3">+E87-G87</f>
        <v>350530</v>
      </c>
      <c r="I87" s="29" t="s">
        <v>1</v>
      </c>
      <c r="K87" s="10"/>
      <c r="L87" s="10"/>
    </row>
    <row r="88" spans="1:12" ht="33" x14ac:dyDescent="0.35">
      <c r="A88" s="20" t="s">
        <v>220</v>
      </c>
      <c r="B88" s="17" t="s">
        <v>215</v>
      </c>
      <c r="C88" s="30" t="s">
        <v>219</v>
      </c>
      <c r="D88" s="15">
        <v>45237</v>
      </c>
      <c r="E88" s="39">
        <v>270470.15999999997</v>
      </c>
      <c r="F88" s="38">
        <v>45358</v>
      </c>
      <c r="G88" s="37">
        <v>0</v>
      </c>
      <c r="H88" s="36">
        <f t="shared" si="3"/>
        <v>270470.15999999997</v>
      </c>
      <c r="I88" s="29" t="s">
        <v>1</v>
      </c>
      <c r="K88" s="10"/>
      <c r="L88" s="10"/>
    </row>
    <row r="89" spans="1:12" ht="21" x14ac:dyDescent="0.35">
      <c r="A89" s="20" t="s">
        <v>35</v>
      </c>
      <c r="B89" s="17" t="s">
        <v>6</v>
      </c>
      <c r="C89" s="30" t="s">
        <v>218</v>
      </c>
      <c r="D89" s="15">
        <v>45253</v>
      </c>
      <c r="E89" s="39">
        <v>118000</v>
      </c>
      <c r="F89" s="38">
        <v>45374</v>
      </c>
      <c r="G89" s="37"/>
      <c r="H89" s="36">
        <f t="shared" si="3"/>
        <v>118000</v>
      </c>
      <c r="I89" s="29" t="s">
        <v>1</v>
      </c>
      <c r="K89" s="10"/>
      <c r="L89" s="10"/>
    </row>
    <row r="90" spans="1:12" ht="21" x14ac:dyDescent="0.35">
      <c r="A90" s="48" t="s">
        <v>38</v>
      </c>
      <c r="B90" s="47" t="s">
        <v>217</v>
      </c>
      <c r="C90" s="46" t="s">
        <v>216</v>
      </c>
      <c r="D90" s="45">
        <v>45269</v>
      </c>
      <c r="E90" s="44">
        <v>1618398.32</v>
      </c>
      <c r="F90" s="43">
        <v>45391</v>
      </c>
      <c r="G90" s="42">
        <v>323679.67</v>
      </c>
      <c r="H90" s="41">
        <f t="shared" si="3"/>
        <v>1294718.6500000001</v>
      </c>
      <c r="I90" s="40" t="s">
        <v>1</v>
      </c>
      <c r="K90" s="10"/>
      <c r="L90" s="10"/>
    </row>
    <row r="91" spans="1:12" ht="21" x14ac:dyDescent="0.35">
      <c r="A91" s="20" t="s">
        <v>92</v>
      </c>
      <c r="B91" s="17" t="s">
        <v>215</v>
      </c>
      <c r="C91" s="30" t="s">
        <v>214</v>
      </c>
      <c r="D91" s="15">
        <v>45271</v>
      </c>
      <c r="E91" s="39">
        <v>797867.01</v>
      </c>
      <c r="F91" s="38">
        <v>45393</v>
      </c>
      <c r="G91" s="37"/>
      <c r="H91" s="36">
        <f t="shared" si="3"/>
        <v>797867.01</v>
      </c>
      <c r="I91" s="29" t="s">
        <v>1</v>
      </c>
      <c r="K91" s="10"/>
      <c r="L91" s="10"/>
    </row>
    <row r="92" spans="1:12" ht="21" x14ac:dyDescent="0.35">
      <c r="A92" s="20" t="s">
        <v>4</v>
      </c>
      <c r="B92" s="17" t="s">
        <v>3</v>
      </c>
      <c r="C92" s="30" t="s">
        <v>213</v>
      </c>
      <c r="D92" s="15">
        <v>45260</v>
      </c>
      <c r="E92" s="39">
        <v>4131885</v>
      </c>
      <c r="F92" s="38">
        <v>45381</v>
      </c>
      <c r="G92" s="37"/>
      <c r="H92" s="36">
        <f t="shared" si="3"/>
        <v>4131885</v>
      </c>
      <c r="I92" s="29" t="s">
        <v>1</v>
      </c>
      <c r="K92" s="10"/>
      <c r="L92" s="10"/>
    </row>
    <row r="93" spans="1:12" ht="33" x14ac:dyDescent="0.35">
      <c r="A93" s="20" t="s">
        <v>21</v>
      </c>
      <c r="B93" s="17" t="s">
        <v>212</v>
      </c>
      <c r="C93" s="30" t="s">
        <v>211</v>
      </c>
      <c r="D93" s="15">
        <v>45238</v>
      </c>
      <c r="E93" s="39">
        <v>33795.06</v>
      </c>
      <c r="F93" s="38">
        <v>45359</v>
      </c>
      <c r="G93" s="37"/>
      <c r="H93" s="36">
        <f t="shared" si="3"/>
        <v>33795.06</v>
      </c>
      <c r="I93" s="29" t="s">
        <v>1</v>
      </c>
      <c r="K93" s="10"/>
      <c r="L93" s="10"/>
    </row>
    <row r="94" spans="1:12" ht="21" x14ac:dyDescent="0.35">
      <c r="A94" s="20" t="s">
        <v>210</v>
      </c>
      <c r="B94" s="17" t="s">
        <v>209</v>
      </c>
      <c r="C94" s="30" t="s">
        <v>208</v>
      </c>
      <c r="D94" s="15">
        <v>45281</v>
      </c>
      <c r="E94" s="39">
        <v>2964159.88</v>
      </c>
      <c r="F94" s="38">
        <v>45403</v>
      </c>
      <c r="G94" s="37"/>
      <c r="H94" s="36">
        <f t="shared" si="3"/>
        <v>2964159.88</v>
      </c>
      <c r="I94" s="29" t="s">
        <v>1</v>
      </c>
      <c r="K94" s="10"/>
      <c r="L94" s="10"/>
    </row>
    <row r="95" spans="1:12" ht="21" x14ac:dyDescent="0.35">
      <c r="A95" s="20" t="s">
        <v>207</v>
      </c>
      <c r="B95" s="17" t="s">
        <v>20</v>
      </c>
      <c r="C95" s="30" t="s">
        <v>206</v>
      </c>
      <c r="D95" s="15">
        <v>45246</v>
      </c>
      <c r="E95" s="39">
        <v>40903.629999999997</v>
      </c>
      <c r="F95" s="38">
        <v>45367</v>
      </c>
      <c r="G95" s="37"/>
      <c r="H95" s="36">
        <f t="shared" si="3"/>
        <v>40903.629999999997</v>
      </c>
      <c r="I95" s="29" t="s">
        <v>1</v>
      </c>
      <c r="K95" s="10"/>
      <c r="L95" s="10"/>
    </row>
    <row r="96" spans="1:12" ht="33" x14ac:dyDescent="0.35">
      <c r="A96" s="28" t="s">
        <v>47</v>
      </c>
      <c r="B96" s="27" t="s">
        <v>46</v>
      </c>
      <c r="C96" s="32" t="s">
        <v>205</v>
      </c>
      <c r="D96" s="25">
        <v>45240</v>
      </c>
      <c r="E96" s="34">
        <v>1176000.07</v>
      </c>
      <c r="F96" s="35">
        <v>45361</v>
      </c>
      <c r="G96" s="34">
        <v>1176000.07</v>
      </c>
      <c r="H96" s="33">
        <f t="shared" si="3"/>
        <v>0</v>
      </c>
      <c r="I96" s="31" t="s">
        <v>41</v>
      </c>
      <c r="K96" s="10"/>
      <c r="L96" s="10"/>
    </row>
    <row r="97" spans="1:12" ht="21" x14ac:dyDescent="0.35">
      <c r="A97" s="28" t="s">
        <v>204</v>
      </c>
      <c r="B97" s="27" t="s">
        <v>203</v>
      </c>
      <c r="C97" s="32" t="s">
        <v>202</v>
      </c>
      <c r="D97" s="25">
        <v>45308</v>
      </c>
      <c r="E97" s="34">
        <v>946477.12</v>
      </c>
      <c r="F97" s="35">
        <v>45429</v>
      </c>
      <c r="G97" s="34">
        <v>946477.12</v>
      </c>
      <c r="H97" s="33">
        <f t="shared" si="3"/>
        <v>0</v>
      </c>
      <c r="I97" s="31" t="s">
        <v>41</v>
      </c>
      <c r="K97" s="10"/>
      <c r="L97" s="10"/>
    </row>
    <row r="98" spans="1:12" ht="21" x14ac:dyDescent="0.35">
      <c r="A98" s="20" t="s">
        <v>201</v>
      </c>
      <c r="B98" s="17" t="s">
        <v>172</v>
      </c>
      <c r="C98" s="30" t="s">
        <v>200</v>
      </c>
      <c r="D98" s="15">
        <v>45299</v>
      </c>
      <c r="E98" s="39">
        <v>118000</v>
      </c>
      <c r="F98" s="38">
        <v>45420</v>
      </c>
      <c r="G98" s="37"/>
      <c r="H98" s="36">
        <f t="shared" si="3"/>
        <v>118000</v>
      </c>
      <c r="I98" s="29" t="s">
        <v>1</v>
      </c>
      <c r="K98" s="10"/>
      <c r="L98" s="10"/>
    </row>
    <row r="99" spans="1:12" ht="21" x14ac:dyDescent="0.35">
      <c r="A99" s="20" t="s">
        <v>199</v>
      </c>
      <c r="B99" s="17" t="s">
        <v>198</v>
      </c>
      <c r="C99" s="30" t="s">
        <v>197</v>
      </c>
      <c r="D99" s="15">
        <v>45272</v>
      </c>
      <c r="E99" s="39">
        <v>11601307.619999999</v>
      </c>
      <c r="F99" s="38">
        <v>45394</v>
      </c>
      <c r="G99" s="37"/>
      <c r="H99" s="36">
        <f t="shared" si="3"/>
        <v>11601307.619999999</v>
      </c>
      <c r="I99" s="29" t="s">
        <v>1</v>
      </c>
      <c r="K99" s="10"/>
      <c r="L99" s="10"/>
    </row>
    <row r="100" spans="1:12" ht="21" x14ac:dyDescent="0.35">
      <c r="A100" s="20" t="s">
        <v>144</v>
      </c>
      <c r="B100" s="17" t="s">
        <v>14</v>
      </c>
      <c r="C100" s="30" t="s">
        <v>22</v>
      </c>
      <c r="D100" s="15">
        <v>45307</v>
      </c>
      <c r="E100" s="39">
        <v>236000</v>
      </c>
      <c r="F100" s="38">
        <v>45428</v>
      </c>
      <c r="G100" s="37"/>
      <c r="H100" s="36">
        <f t="shared" si="3"/>
        <v>236000</v>
      </c>
      <c r="I100" s="29" t="s">
        <v>1</v>
      </c>
      <c r="K100" s="10"/>
      <c r="L100" s="10"/>
    </row>
    <row r="101" spans="1:12" ht="21" x14ac:dyDescent="0.35">
      <c r="A101" s="20" t="s">
        <v>4</v>
      </c>
      <c r="B101" s="17" t="s">
        <v>3</v>
      </c>
      <c r="C101" s="30" t="s">
        <v>196</v>
      </c>
      <c r="D101" s="15">
        <v>45293</v>
      </c>
      <c r="E101" s="39">
        <v>4802705</v>
      </c>
      <c r="F101" s="38">
        <v>45414</v>
      </c>
      <c r="G101" s="37"/>
      <c r="H101" s="36">
        <f t="shared" si="3"/>
        <v>4802705</v>
      </c>
      <c r="I101" s="29" t="s">
        <v>1</v>
      </c>
      <c r="K101" s="10"/>
      <c r="L101" s="10"/>
    </row>
    <row r="102" spans="1:12" ht="21" x14ac:dyDescent="0.35">
      <c r="A102" s="28" t="s">
        <v>47</v>
      </c>
      <c r="B102" s="27" t="s">
        <v>166</v>
      </c>
      <c r="C102" s="32" t="s">
        <v>195</v>
      </c>
      <c r="D102" s="25">
        <v>45310</v>
      </c>
      <c r="E102" s="34">
        <v>263999.98</v>
      </c>
      <c r="F102" s="35">
        <v>45310</v>
      </c>
      <c r="G102" s="34">
        <v>263999.98</v>
      </c>
      <c r="H102" s="33">
        <f t="shared" si="3"/>
        <v>0</v>
      </c>
      <c r="I102" s="31" t="s">
        <v>41</v>
      </c>
      <c r="K102" s="10"/>
      <c r="L102" s="10"/>
    </row>
    <row r="103" spans="1:12" ht="21" x14ac:dyDescent="0.35">
      <c r="A103" s="20" t="s">
        <v>194</v>
      </c>
      <c r="B103" s="17" t="s">
        <v>20</v>
      </c>
      <c r="C103" s="30" t="s">
        <v>193</v>
      </c>
      <c r="D103" s="15">
        <v>45296</v>
      </c>
      <c r="E103" s="14">
        <v>1503200.84</v>
      </c>
      <c r="F103" s="13">
        <v>45417</v>
      </c>
      <c r="H103" s="12">
        <f t="shared" si="3"/>
        <v>1503200.84</v>
      </c>
      <c r="I103" s="29" t="s">
        <v>1</v>
      </c>
      <c r="K103" s="10"/>
      <c r="L103" s="10"/>
    </row>
    <row r="104" spans="1:12" ht="31.5" x14ac:dyDescent="0.35">
      <c r="A104" s="28" t="s">
        <v>182</v>
      </c>
      <c r="B104" s="27" t="s">
        <v>84</v>
      </c>
      <c r="C104" s="32" t="s">
        <v>192</v>
      </c>
      <c r="D104" s="25">
        <v>45334</v>
      </c>
      <c r="E104" s="23">
        <v>1039562.82</v>
      </c>
      <c r="F104" s="24">
        <v>45427</v>
      </c>
      <c r="G104" s="23">
        <v>1039562.82</v>
      </c>
      <c r="H104" s="22">
        <f t="shared" si="3"/>
        <v>0</v>
      </c>
      <c r="I104" s="31" t="s">
        <v>41</v>
      </c>
      <c r="K104" s="10"/>
      <c r="L104" s="10"/>
    </row>
    <row r="105" spans="1:12" ht="21" x14ac:dyDescent="0.35">
      <c r="A105" s="20" t="s">
        <v>61</v>
      </c>
      <c r="B105" s="17" t="s">
        <v>14</v>
      </c>
      <c r="C105" s="30" t="s">
        <v>191</v>
      </c>
      <c r="D105" s="15">
        <v>45306</v>
      </c>
      <c r="E105" s="14">
        <v>273760</v>
      </c>
      <c r="F105" s="13">
        <v>45427</v>
      </c>
      <c r="H105" s="12">
        <f t="shared" si="3"/>
        <v>273760</v>
      </c>
      <c r="I105" s="29" t="s">
        <v>1</v>
      </c>
      <c r="K105" s="10"/>
      <c r="L105" s="10"/>
    </row>
    <row r="106" spans="1:12" ht="21" x14ac:dyDescent="0.35">
      <c r="A106" s="20" t="s">
        <v>25</v>
      </c>
      <c r="B106" s="17" t="s">
        <v>14</v>
      </c>
      <c r="C106" s="30" t="s">
        <v>190</v>
      </c>
      <c r="D106" s="15">
        <v>45342</v>
      </c>
      <c r="E106" s="14">
        <v>354000</v>
      </c>
      <c r="F106" s="13">
        <v>45463</v>
      </c>
      <c r="H106" s="12">
        <f t="shared" si="3"/>
        <v>354000</v>
      </c>
      <c r="I106" s="29" t="s">
        <v>1</v>
      </c>
      <c r="K106" s="10"/>
      <c r="L106" s="10"/>
    </row>
    <row r="107" spans="1:12" ht="21" x14ac:dyDescent="0.35">
      <c r="A107" s="28" t="s">
        <v>182</v>
      </c>
      <c r="B107" s="27" t="s">
        <v>84</v>
      </c>
      <c r="C107" s="32" t="s">
        <v>189</v>
      </c>
      <c r="D107" s="25">
        <v>45341</v>
      </c>
      <c r="E107" s="23">
        <v>6617700</v>
      </c>
      <c r="F107" s="24">
        <v>45462</v>
      </c>
      <c r="G107" s="23">
        <v>6617700</v>
      </c>
      <c r="H107" s="22">
        <f t="shared" si="3"/>
        <v>0</v>
      </c>
      <c r="I107" s="31" t="s">
        <v>41</v>
      </c>
      <c r="K107" s="10"/>
      <c r="L107" s="10"/>
    </row>
    <row r="108" spans="1:12" ht="33" x14ac:dyDescent="0.35">
      <c r="A108" s="20" t="s">
        <v>188</v>
      </c>
      <c r="B108" s="17" t="s">
        <v>187</v>
      </c>
      <c r="C108" s="30" t="s">
        <v>186</v>
      </c>
      <c r="D108" s="15">
        <v>45315</v>
      </c>
      <c r="E108" s="14">
        <v>617730</v>
      </c>
      <c r="F108" s="13">
        <v>45436</v>
      </c>
      <c r="H108" s="12">
        <f t="shared" si="3"/>
        <v>617730</v>
      </c>
      <c r="I108" s="29" t="s">
        <v>1</v>
      </c>
      <c r="K108" s="10"/>
      <c r="L108" s="10"/>
    </row>
    <row r="109" spans="1:12" ht="33" x14ac:dyDescent="0.35">
      <c r="A109" s="20" t="s">
        <v>67</v>
      </c>
      <c r="B109" s="17" t="s">
        <v>185</v>
      </c>
      <c r="C109" s="30" t="s">
        <v>184</v>
      </c>
      <c r="D109" s="15">
        <v>45327</v>
      </c>
      <c r="E109" s="14">
        <v>881370.51</v>
      </c>
      <c r="F109" s="13">
        <v>45448</v>
      </c>
      <c r="H109" s="12">
        <f t="shared" si="3"/>
        <v>881370.51</v>
      </c>
      <c r="I109" s="29" t="s">
        <v>1</v>
      </c>
      <c r="K109" s="10"/>
      <c r="L109" s="10"/>
    </row>
    <row r="110" spans="1:12" ht="21" x14ac:dyDescent="0.35">
      <c r="A110" s="20" t="s">
        <v>144</v>
      </c>
      <c r="B110" s="17" t="s">
        <v>14</v>
      </c>
      <c r="C110" s="30" t="s">
        <v>183</v>
      </c>
      <c r="D110" s="15">
        <v>45342</v>
      </c>
      <c r="E110" s="14">
        <v>236000</v>
      </c>
      <c r="F110" s="13">
        <v>45463</v>
      </c>
      <c r="H110" s="12">
        <f t="shared" si="3"/>
        <v>236000</v>
      </c>
      <c r="I110" s="29" t="s">
        <v>1</v>
      </c>
      <c r="K110" s="10"/>
      <c r="L110" s="10"/>
    </row>
    <row r="111" spans="1:12" ht="21" x14ac:dyDescent="0.35">
      <c r="A111" s="28" t="s">
        <v>182</v>
      </c>
      <c r="B111" s="27" t="s">
        <v>84</v>
      </c>
      <c r="C111" s="32" t="s">
        <v>181</v>
      </c>
      <c r="D111" s="25">
        <v>45342</v>
      </c>
      <c r="E111" s="23">
        <v>5459733.6500000004</v>
      </c>
      <c r="F111" s="24">
        <v>45463</v>
      </c>
      <c r="G111" s="23">
        <v>5459733.6500000004</v>
      </c>
      <c r="H111" s="22">
        <f t="shared" si="3"/>
        <v>0</v>
      </c>
      <c r="I111" s="31" t="s">
        <v>41</v>
      </c>
      <c r="K111" s="10"/>
      <c r="L111" s="10"/>
    </row>
    <row r="112" spans="1:12" ht="21" x14ac:dyDescent="0.35">
      <c r="A112" s="20" t="s">
        <v>180</v>
      </c>
      <c r="B112" s="17" t="s">
        <v>6</v>
      </c>
      <c r="C112" s="30" t="s">
        <v>179</v>
      </c>
      <c r="D112" s="15">
        <v>45337</v>
      </c>
      <c r="E112" s="14">
        <v>29500</v>
      </c>
      <c r="F112" s="13">
        <v>45458</v>
      </c>
      <c r="H112" s="12">
        <f t="shared" si="3"/>
        <v>29500</v>
      </c>
      <c r="I112" s="29" t="s">
        <v>1</v>
      </c>
      <c r="K112" s="10"/>
      <c r="L112" s="10"/>
    </row>
    <row r="113" spans="1:12" ht="21" x14ac:dyDescent="0.35">
      <c r="A113" s="20" t="s">
        <v>128</v>
      </c>
      <c r="B113" s="17" t="s">
        <v>14</v>
      </c>
      <c r="C113" s="30" t="s">
        <v>178</v>
      </c>
      <c r="D113" s="15">
        <v>45336</v>
      </c>
      <c r="E113" s="14">
        <v>590000</v>
      </c>
      <c r="F113" s="13">
        <v>45457</v>
      </c>
      <c r="H113" s="12">
        <f t="shared" si="3"/>
        <v>590000</v>
      </c>
      <c r="I113" s="29" t="s">
        <v>1</v>
      </c>
      <c r="K113" s="10"/>
      <c r="L113" s="10"/>
    </row>
    <row r="114" spans="1:12" ht="21" x14ac:dyDescent="0.35">
      <c r="A114" s="20" t="s">
        <v>177</v>
      </c>
      <c r="B114" s="17" t="s">
        <v>6</v>
      </c>
      <c r="C114" s="30" t="s">
        <v>176</v>
      </c>
      <c r="D114" s="15">
        <v>45261</v>
      </c>
      <c r="E114" s="14">
        <v>63130</v>
      </c>
      <c r="F114" s="13">
        <v>45383</v>
      </c>
      <c r="H114" s="12">
        <f t="shared" si="3"/>
        <v>63130</v>
      </c>
      <c r="I114" s="29" t="s">
        <v>1</v>
      </c>
      <c r="K114" s="10"/>
      <c r="L114" s="10"/>
    </row>
    <row r="115" spans="1:12" ht="21" x14ac:dyDescent="0.35">
      <c r="A115" s="20" t="s">
        <v>175</v>
      </c>
      <c r="B115" s="17" t="s">
        <v>174</v>
      </c>
      <c r="C115" s="30" t="s">
        <v>173</v>
      </c>
      <c r="D115" s="15">
        <v>45350</v>
      </c>
      <c r="E115" s="14">
        <v>48219000</v>
      </c>
      <c r="F115" s="13">
        <v>45471</v>
      </c>
      <c r="H115" s="12">
        <f t="shared" si="3"/>
        <v>48219000</v>
      </c>
      <c r="I115" s="29" t="s">
        <v>1</v>
      </c>
      <c r="K115" s="10"/>
      <c r="L115" s="10"/>
    </row>
    <row r="116" spans="1:12" ht="21" x14ac:dyDescent="0.35">
      <c r="A116" s="20" t="s">
        <v>32</v>
      </c>
      <c r="B116" s="17" t="s">
        <v>172</v>
      </c>
      <c r="C116" s="30" t="s">
        <v>171</v>
      </c>
      <c r="D116" s="15">
        <v>45282</v>
      </c>
      <c r="E116" s="14">
        <v>59000</v>
      </c>
      <c r="F116" s="13">
        <v>45404</v>
      </c>
      <c r="H116" s="12">
        <f t="shared" si="3"/>
        <v>59000</v>
      </c>
      <c r="I116" s="29" t="s">
        <v>1</v>
      </c>
      <c r="K116" s="10"/>
      <c r="L116" s="10"/>
    </row>
    <row r="117" spans="1:12" ht="21" x14ac:dyDescent="0.35">
      <c r="A117" s="20" t="s">
        <v>170</v>
      </c>
      <c r="B117" s="17" t="s">
        <v>169</v>
      </c>
      <c r="C117" s="30" t="s">
        <v>168</v>
      </c>
      <c r="D117" s="15">
        <v>45328</v>
      </c>
      <c r="E117" s="14">
        <v>33264358.690000001</v>
      </c>
      <c r="F117" s="13">
        <v>45449</v>
      </c>
      <c r="H117" s="12">
        <f t="shared" si="3"/>
        <v>33264358.690000001</v>
      </c>
      <c r="I117" s="29" t="s">
        <v>1</v>
      </c>
      <c r="K117" s="10"/>
      <c r="L117" s="10"/>
    </row>
    <row r="118" spans="1:12" ht="21" x14ac:dyDescent="0.35">
      <c r="A118" s="20" t="s">
        <v>131</v>
      </c>
      <c r="B118" s="17" t="s">
        <v>130</v>
      </c>
      <c r="C118" s="30" t="s">
        <v>167</v>
      </c>
      <c r="D118" s="15">
        <v>45344</v>
      </c>
      <c r="E118" s="14">
        <v>909474.97</v>
      </c>
      <c r="F118" s="13">
        <v>45465</v>
      </c>
      <c r="H118" s="12">
        <f t="shared" si="3"/>
        <v>909474.97</v>
      </c>
      <c r="I118" s="29" t="s">
        <v>1</v>
      </c>
      <c r="K118" s="10"/>
      <c r="L118" s="10"/>
    </row>
    <row r="119" spans="1:12" ht="21" x14ac:dyDescent="0.35">
      <c r="A119" s="20" t="s">
        <v>131</v>
      </c>
      <c r="B119" s="17" t="s">
        <v>166</v>
      </c>
      <c r="C119" s="30" t="s">
        <v>165</v>
      </c>
      <c r="D119" s="15">
        <v>45342</v>
      </c>
      <c r="E119" s="14">
        <v>316800.03000000003</v>
      </c>
      <c r="F119" s="13">
        <v>45463</v>
      </c>
      <c r="H119" s="12">
        <f t="shared" ref="H119:H150" si="4">+E119-G119</f>
        <v>316800.03000000003</v>
      </c>
      <c r="I119" s="29" t="s">
        <v>1</v>
      </c>
      <c r="K119" s="10"/>
      <c r="L119" s="10"/>
    </row>
    <row r="120" spans="1:12" ht="21" x14ac:dyDescent="0.35">
      <c r="A120" s="20" t="s">
        <v>164</v>
      </c>
      <c r="B120" s="17" t="s">
        <v>6</v>
      </c>
      <c r="C120" s="30" t="s">
        <v>163</v>
      </c>
      <c r="D120" s="15">
        <v>45329</v>
      </c>
      <c r="E120" s="14">
        <v>125958.01</v>
      </c>
      <c r="F120" s="13">
        <v>45450</v>
      </c>
      <c r="H120" s="12">
        <f t="shared" si="4"/>
        <v>125958.01</v>
      </c>
      <c r="I120" s="29" t="s">
        <v>1</v>
      </c>
      <c r="K120" s="10"/>
      <c r="L120" s="10"/>
    </row>
    <row r="121" spans="1:12" ht="21" x14ac:dyDescent="0.35">
      <c r="A121" s="28" t="s">
        <v>97</v>
      </c>
      <c r="B121" s="27" t="s">
        <v>160</v>
      </c>
      <c r="C121" s="32" t="s">
        <v>162</v>
      </c>
      <c r="D121" s="25">
        <v>45356</v>
      </c>
      <c r="E121" s="23">
        <v>245818872</v>
      </c>
      <c r="F121" s="24">
        <v>45478</v>
      </c>
      <c r="G121" s="23">
        <v>245818872</v>
      </c>
      <c r="H121" s="22">
        <f t="shared" si="4"/>
        <v>0</v>
      </c>
      <c r="I121" s="31" t="s">
        <v>41</v>
      </c>
      <c r="K121" s="10"/>
      <c r="L121" s="10"/>
    </row>
    <row r="122" spans="1:12" ht="21" x14ac:dyDescent="0.35">
      <c r="A122" s="28" t="s">
        <v>161</v>
      </c>
      <c r="B122" s="27" t="s">
        <v>160</v>
      </c>
      <c r="C122" s="32" t="s">
        <v>159</v>
      </c>
      <c r="D122" s="25">
        <v>45356</v>
      </c>
      <c r="E122" s="23">
        <v>2674612.7799999998</v>
      </c>
      <c r="F122" s="24">
        <v>45478</v>
      </c>
      <c r="G122" s="23">
        <v>2674612.7799999998</v>
      </c>
      <c r="H122" s="22">
        <f t="shared" si="4"/>
        <v>0</v>
      </c>
      <c r="I122" s="31" t="s">
        <v>41</v>
      </c>
      <c r="K122" s="10"/>
      <c r="L122" s="10"/>
    </row>
    <row r="123" spans="1:12" ht="21" x14ac:dyDescent="0.35">
      <c r="A123" s="28" t="s">
        <v>158</v>
      </c>
      <c r="B123" s="27" t="s">
        <v>157</v>
      </c>
      <c r="C123" s="32" t="s">
        <v>156</v>
      </c>
      <c r="D123" s="25">
        <v>45359</v>
      </c>
      <c r="E123" s="23">
        <v>1857566.03</v>
      </c>
      <c r="F123" s="24">
        <v>45481</v>
      </c>
      <c r="G123" s="23">
        <v>1857566.03</v>
      </c>
      <c r="H123" s="22">
        <f t="shared" si="4"/>
        <v>0</v>
      </c>
      <c r="I123" s="31" t="s">
        <v>41</v>
      </c>
      <c r="K123" s="10"/>
      <c r="L123" s="10"/>
    </row>
    <row r="124" spans="1:12" ht="33" x14ac:dyDescent="0.35">
      <c r="A124" s="20" t="s">
        <v>155</v>
      </c>
      <c r="B124" s="17" t="s">
        <v>154</v>
      </c>
      <c r="C124" s="30" t="s">
        <v>153</v>
      </c>
      <c r="D124" s="15">
        <v>45362</v>
      </c>
      <c r="E124" s="14">
        <v>20658850</v>
      </c>
      <c r="F124" s="13">
        <v>45484</v>
      </c>
      <c r="H124" s="12">
        <f t="shared" si="4"/>
        <v>20658850</v>
      </c>
      <c r="I124" s="29" t="s">
        <v>1</v>
      </c>
      <c r="K124" s="10"/>
      <c r="L124" s="10"/>
    </row>
    <row r="125" spans="1:12" ht="21" x14ac:dyDescent="0.35">
      <c r="A125" s="28" t="s">
        <v>152</v>
      </c>
      <c r="B125" s="27" t="s">
        <v>9</v>
      </c>
      <c r="C125" s="32" t="s">
        <v>151</v>
      </c>
      <c r="D125" s="25">
        <v>45362</v>
      </c>
      <c r="E125" s="23">
        <v>88500</v>
      </c>
      <c r="F125" s="24">
        <v>45484</v>
      </c>
      <c r="G125" s="23">
        <v>88500</v>
      </c>
      <c r="H125" s="22">
        <f t="shared" si="4"/>
        <v>0</v>
      </c>
      <c r="I125" s="31" t="s">
        <v>41</v>
      </c>
      <c r="K125" s="10"/>
      <c r="L125" s="10"/>
    </row>
    <row r="126" spans="1:12" ht="21" x14ac:dyDescent="0.35">
      <c r="A126" s="20" t="s">
        <v>150</v>
      </c>
      <c r="B126" s="17" t="s">
        <v>149</v>
      </c>
      <c r="C126" s="30" t="s">
        <v>148</v>
      </c>
      <c r="D126" s="15">
        <v>45336</v>
      </c>
      <c r="E126" s="14">
        <v>410640</v>
      </c>
      <c r="F126" s="13">
        <v>45457</v>
      </c>
      <c r="H126" s="12">
        <f t="shared" si="4"/>
        <v>410640</v>
      </c>
      <c r="I126" s="29" t="s">
        <v>1</v>
      </c>
      <c r="K126" s="10"/>
      <c r="L126" s="10"/>
    </row>
    <row r="127" spans="1:12" ht="31.5" x14ac:dyDescent="0.35">
      <c r="A127" s="28" t="s">
        <v>21</v>
      </c>
      <c r="B127" s="27" t="s">
        <v>20</v>
      </c>
      <c r="C127" s="32" t="s">
        <v>147</v>
      </c>
      <c r="D127" s="25">
        <v>45351</v>
      </c>
      <c r="E127" s="23">
        <v>64144.959999999999</v>
      </c>
      <c r="F127" s="24">
        <v>45472</v>
      </c>
      <c r="G127" s="23">
        <v>64144.959999999999</v>
      </c>
      <c r="H127" s="22">
        <f t="shared" si="4"/>
        <v>0</v>
      </c>
      <c r="I127" s="31" t="s">
        <v>41</v>
      </c>
      <c r="K127" s="10"/>
      <c r="L127" s="10"/>
    </row>
    <row r="128" spans="1:12" ht="21" x14ac:dyDescent="0.35">
      <c r="A128" s="20" t="s">
        <v>146</v>
      </c>
      <c r="B128" s="17" t="s">
        <v>133</v>
      </c>
      <c r="C128" s="30" t="s">
        <v>145</v>
      </c>
      <c r="D128" s="15">
        <v>45369</v>
      </c>
      <c r="E128" s="14">
        <v>3000000</v>
      </c>
      <c r="F128" s="13">
        <v>45491</v>
      </c>
      <c r="H128" s="12">
        <f t="shared" si="4"/>
        <v>3000000</v>
      </c>
      <c r="I128" s="29" t="s">
        <v>1</v>
      </c>
      <c r="K128" s="10"/>
      <c r="L128" s="10"/>
    </row>
    <row r="129" spans="1:12" ht="21" x14ac:dyDescent="0.35">
      <c r="A129" s="20" t="s">
        <v>144</v>
      </c>
      <c r="B129" s="17" t="s">
        <v>14</v>
      </c>
      <c r="C129" s="30" t="s">
        <v>143</v>
      </c>
      <c r="D129" s="15">
        <v>45369</v>
      </c>
      <c r="E129" s="14">
        <v>236000</v>
      </c>
      <c r="F129" s="13">
        <v>45491</v>
      </c>
      <c r="H129" s="12">
        <f t="shared" si="4"/>
        <v>236000</v>
      </c>
      <c r="I129" s="29" t="s">
        <v>1</v>
      </c>
      <c r="K129" s="10"/>
      <c r="L129" s="10"/>
    </row>
    <row r="130" spans="1:12" ht="21" x14ac:dyDescent="0.35">
      <c r="A130" s="28" t="s">
        <v>142</v>
      </c>
      <c r="B130" s="27" t="s">
        <v>17</v>
      </c>
      <c r="C130" s="26" t="s">
        <v>141</v>
      </c>
      <c r="D130" s="25">
        <v>45358</v>
      </c>
      <c r="E130" s="23">
        <v>1248770.3999999999</v>
      </c>
      <c r="F130" s="24">
        <v>45480</v>
      </c>
      <c r="G130" s="23">
        <v>1248770.3999999999</v>
      </c>
      <c r="H130" s="22">
        <f t="shared" si="4"/>
        <v>0</v>
      </c>
      <c r="I130" s="21" t="s">
        <v>41</v>
      </c>
      <c r="K130" s="10"/>
      <c r="L130" s="10"/>
    </row>
    <row r="131" spans="1:12" ht="21" x14ac:dyDescent="0.35">
      <c r="A131" s="20" t="s">
        <v>140</v>
      </c>
      <c r="B131" s="17" t="s">
        <v>14</v>
      </c>
      <c r="C131" s="16" t="s">
        <v>139</v>
      </c>
      <c r="D131" s="15">
        <v>45369</v>
      </c>
      <c r="E131" s="14">
        <v>354000</v>
      </c>
      <c r="F131" s="13">
        <v>45491</v>
      </c>
      <c r="H131" s="12">
        <f t="shared" si="4"/>
        <v>354000</v>
      </c>
      <c r="I131" s="1" t="s">
        <v>1</v>
      </c>
      <c r="K131" s="10"/>
      <c r="L131" s="10"/>
    </row>
    <row r="132" spans="1:12" ht="21" x14ac:dyDescent="0.35">
      <c r="A132" s="20" t="s">
        <v>138</v>
      </c>
      <c r="B132" s="17" t="s">
        <v>6</v>
      </c>
      <c r="C132" s="16" t="s">
        <v>137</v>
      </c>
      <c r="D132" s="15">
        <v>45366</v>
      </c>
      <c r="E132" s="14">
        <v>29500</v>
      </c>
      <c r="F132" s="13">
        <v>45488</v>
      </c>
      <c r="H132" s="12">
        <f t="shared" si="4"/>
        <v>29500</v>
      </c>
      <c r="I132" s="1" t="s">
        <v>1</v>
      </c>
      <c r="K132" s="10"/>
      <c r="L132" s="10"/>
    </row>
    <row r="133" spans="1:12" ht="21" x14ac:dyDescent="0.35">
      <c r="A133" s="20" t="s">
        <v>136</v>
      </c>
      <c r="B133" s="17" t="s">
        <v>6</v>
      </c>
      <c r="C133" s="16" t="s">
        <v>135</v>
      </c>
      <c r="D133" s="15">
        <v>45322</v>
      </c>
      <c r="E133" s="14">
        <v>29500</v>
      </c>
      <c r="F133" s="13">
        <v>45443</v>
      </c>
      <c r="H133" s="12">
        <f t="shared" si="4"/>
        <v>29500</v>
      </c>
      <c r="I133" s="1" t="s">
        <v>1</v>
      </c>
      <c r="K133" s="10"/>
      <c r="L133" s="10"/>
    </row>
    <row r="134" spans="1:12" ht="21" x14ac:dyDescent="0.35">
      <c r="A134" s="28" t="s">
        <v>134</v>
      </c>
      <c r="B134" s="27" t="s">
        <v>133</v>
      </c>
      <c r="C134" s="26" t="s">
        <v>132</v>
      </c>
      <c r="D134" s="25">
        <v>45369</v>
      </c>
      <c r="E134" s="23">
        <v>2000000</v>
      </c>
      <c r="F134" s="24">
        <v>45491</v>
      </c>
      <c r="G134" s="23">
        <v>2000000</v>
      </c>
      <c r="H134" s="22">
        <f t="shared" si="4"/>
        <v>0</v>
      </c>
      <c r="I134" s="21" t="s">
        <v>41</v>
      </c>
      <c r="K134" s="10"/>
      <c r="L134" s="10"/>
    </row>
    <row r="135" spans="1:12" ht="21" x14ac:dyDescent="0.35">
      <c r="A135" s="20" t="s">
        <v>131</v>
      </c>
      <c r="B135" s="17" t="s">
        <v>130</v>
      </c>
      <c r="C135" s="16" t="s">
        <v>129</v>
      </c>
      <c r="D135" s="15">
        <v>45363</v>
      </c>
      <c r="E135" s="14">
        <v>556535.19999999995</v>
      </c>
      <c r="F135" s="13">
        <v>45485</v>
      </c>
      <c r="H135" s="12">
        <f t="shared" si="4"/>
        <v>556535.19999999995</v>
      </c>
      <c r="I135" s="1" t="s">
        <v>1</v>
      </c>
      <c r="K135" s="10"/>
      <c r="L135" s="10"/>
    </row>
    <row r="136" spans="1:12" ht="21" x14ac:dyDescent="0.35">
      <c r="A136" s="20" t="s">
        <v>128</v>
      </c>
      <c r="B136" s="17" t="s">
        <v>14</v>
      </c>
      <c r="C136" s="16" t="s">
        <v>127</v>
      </c>
      <c r="D136" s="15">
        <v>45365</v>
      </c>
      <c r="E136" s="14">
        <v>590000</v>
      </c>
      <c r="F136" s="13">
        <v>45487</v>
      </c>
      <c r="H136" s="12">
        <f t="shared" si="4"/>
        <v>590000</v>
      </c>
      <c r="I136" s="1" t="s">
        <v>1</v>
      </c>
      <c r="K136" s="10"/>
      <c r="L136" s="10"/>
    </row>
    <row r="137" spans="1:12" ht="21" x14ac:dyDescent="0.35">
      <c r="A137" s="28" t="s">
        <v>49</v>
      </c>
      <c r="B137" s="27" t="s">
        <v>14</v>
      </c>
      <c r="C137" s="26" t="s">
        <v>126</v>
      </c>
      <c r="D137" s="25">
        <v>45357</v>
      </c>
      <c r="E137" s="23">
        <v>161224.78</v>
      </c>
      <c r="F137" s="24">
        <v>45479</v>
      </c>
      <c r="G137" s="23">
        <v>161224.78</v>
      </c>
      <c r="H137" s="22">
        <f t="shared" si="4"/>
        <v>0</v>
      </c>
      <c r="I137" s="21" t="s">
        <v>41</v>
      </c>
      <c r="K137" s="10"/>
      <c r="L137" s="10"/>
    </row>
    <row r="138" spans="1:12" ht="21" x14ac:dyDescent="0.35">
      <c r="A138" s="20" t="s">
        <v>125</v>
      </c>
      <c r="B138" s="17" t="s">
        <v>124</v>
      </c>
      <c r="C138" s="16" t="s">
        <v>123</v>
      </c>
      <c r="D138" s="15">
        <v>45358</v>
      </c>
      <c r="E138" s="14">
        <v>1439600</v>
      </c>
      <c r="F138" s="13">
        <v>45480</v>
      </c>
      <c r="H138" s="12">
        <f t="shared" si="4"/>
        <v>1439600</v>
      </c>
      <c r="I138" s="1" t="s">
        <v>1</v>
      </c>
      <c r="K138" s="10"/>
      <c r="L138" s="10"/>
    </row>
    <row r="139" spans="1:12" ht="31.5" x14ac:dyDescent="0.35">
      <c r="A139" s="28" t="s">
        <v>122</v>
      </c>
      <c r="B139" s="27" t="s">
        <v>121</v>
      </c>
      <c r="C139" s="26" t="s">
        <v>120</v>
      </c>
      <c r="D139" s="25">
        <v>45355</v>
      </c>
      <c r="E139" s="23">
        <v>112117.86</v>
      </c>
      <c r="F139" s="24">
        <v>45480</v>
      </c>
      <c r="G139" s="23">
        <v>112117.86</v>
      </c>
      <c r="H139" s="22">
        <f t="shared" si="4"/>
        <v>0</v>
      </c>
      <c r="I139" s="21" t="s">
        <v>41</v>
      </c>
      <c r="K139" s="10"/>
      <c r="L139" s="10"/>
    </row>
    <row r="140" spans="1:12" ht="33" x14ac:dyDescent="0.35">
      <c r="A140" s="20" t="s">
        <v>47</v>
      </c>
      <c r="B140" s="17" t="s">
        <v>46</v>
      </c>
      <c r="C140" s="16" t="s">
        <v>119</v>
      </c>
      <c r="D140" s="15">
        <v>45337</v>
      </c>
      <c r="E140" s="14">
        <v>640100</v>
      </c>
      <c r="F140" s="13">
        <v>45458</v>
      </c>
      <c r="H140" s="12">
        <f t="shared" si="4"/>
        <v>640100</v>
      </c>
      <c r="I140" s="1" t="s">
        <v>1</v>
      </c>
      <c r="K140" s="10"/>
      <c r="L140" s="10"/>
    </row>
    <row r="141" spans="1:12" ht="33" x14ac:dyDescent="0.35">
      <c r="A141" s="20" t="s">
        <v>47</v>
      </c>
      <c r="B141" s="17" t="s">
        <v>46</v>
      </c>
      <c r="C141" s="16" t="s">
        <v>118</v>
      </c>
      <c r="D141" s="15">
        <v>45337</v>
      </c>
      <c r="E141" s="14">
        <v>902399.81</v>
      </c>
      <c r="F141" s="13">
        <v>45458</v>
      </c>
      <c r="H141" s="12">
        <f t="shared" si="4"/>
        <v>902399.81</v>
      </c>
      <c r="I141" s="1" t="s">
        <v>1</v>
      </c>
      <c r="K141" s="10"/>
      <c r="L141" s="10"/>
    </row>
    <row r="142" spans="1:12" ht="21" x14ac:dyDescent="0.35">
      <c r="A142" s="28" t="s">
        <v>58</v>
      </c>
      <c r="B142" s="27" t="s">
        <v>6</v>
      </c>
      <c r="C142" s="26" t="s">
        <v>117</v>
      </c>
      <c r="D142" s="25">
        <v>45366</v>
      </c>
      <c r="E142" s="23">
        <v>29500</v>
      </c>
      <c r="F142" s="24">
        <v>45488</v>
      </c>
      <c r="G142" s="23">
        <v>29500</v>
      </c>
      <c r="H142" s="22">
        <f t="shared" si="4"/>
        <v>0</v>
      </c>
      <c r="I142" s="21" t="s">
        <v>41</v>
      </c>
      <c r="K142" s="10"/>
      <c r="L142" s="10"/>
    </row>
    <row r="143" spans="1:12" ht="21" x14ac:dyDescent="0.35">
      <c r="A143" s="28" t="s">
        <v>116</v>
      </c>
      <c r="B143" s="27" t="s">
        <v>9</v>
      </c>
      <c r="C143" s="26" t="s">
        <v>115</v>
      </c>
      <c r="D143" s="25">
        <v>45372</v>
      </c>
      <c r="E143" s="23">
        <v>64900</v>
      </c>
      <c r="F143" s="24">
        <v>45494</v>
      </c>
      <c r="G143" s="23">
        <v>64900</v>
      </c>
      <c r="H143" s="22">
        <f t="shared" si="4"/>
        <v>0</v>
      </c>
      <c r="I143" s="21" t="s">
        <v>41</v>
      </c>
      <c r="K143" s="10"/>
      <c r="L143" s="10"/>
    </row>
    <row r="144" spans="1:12" ht="21" x14ac:dyDescent="0.35">
      <c r="A144" s="28" t="s">
        <v>114</v>
      </c>
      <c r="B144" s="27" t="s">
        <v>9</v>
      </c>
      <c r="C144" s="26" t="s">
        <v>113</v>
      </c>
      <c r="D144" s="25">
        <v>45371</v>
      </c>
      <c r="E144" s="23">
        <v>112100</v>
      </c>
      <c r="F144" s="24">
        <v>45493</v>
      </c>
      <c r="G144" s="23">
        <v>112100</v>
      </c>
      <c r="H144" s="22">
        <f t="shared" si="4"/>
        <v>0</v>
      </c>
      <c r="I144" s="21" t="s">
        <v>41</v>
      </c>
      <c r="K144" s="10"/>
      <c r="L144" s="10"/>
    </row>
    <row r="145" spans="1:12" ht="21" x14ac:dyDescent="0.35">
      <c r="A145" s="20" t="s">
        <v>112</v>
      </c>
      <c r="B145" s="17" t="s">
        <v>9</v>
      </c>
      <c r="C145" s="16" t="s">
        <v>111</v>
      </c>
      <c r="D145" s="15">
        <v>45364</v>
      </c>
      <c r="E145" s="14">
        <v>88500</v>
      </c>
      <c r="F145" s="13">
        <v>45364</v>
      </c>
      <c r="H145" s="12">
        <f t="shared" si="4"/>
        <v>88500</v>
      </c>
      <c r="I145" s="1" t="s">
        <v>1</v>
      </c>
      <c r="K145" s="10"/>
      <c r="L145" s="10"/>
    </row>
    <row r="146" spans="1:12" ht="21" x14ac:dyDescent="0.35">
      <c r="A146" s="20" t="s">
        <v>110</v>
      </c>
      <c r="B146" s="17" t="s">
        <v>9</v>
      </c>
      <c r="C146" s="16" t="s">
        <v>109</v>
      </c>
      <c r="D146" s="15">
        <v>45348</v>
      </c>
      <c r="E146" s="14">
        <v>64900</v>
      </c>
      <c r="F146" s="13">
        <v>45469</v>
      </c>
      <c r="H146" s="12">
        <f t="shared" si="4"/>
        <v>64900</v>
      </c>
      <c r="I146" s="1" t="s">
        <v>1</v>
      </c>
      <c r="K146" s="10"/>
      <c r="L146" s="10"/>
    </row>
    <row r="147" spans="1:12" ht="33" x14ac:dyDescent="0.35">
      <c r="A147" s="28" t="s">
        <v>108</v>
      </c>
      <c r="B147" s="27" t="s">
        <v>107</v>
      </c>
      <c r="C147" s="26" t="s">
        <v>106</v>
      </c>
      <c r="D147" s="25">
        <v>45345</v>
      </c>
      <c r="E147" s="23">
        <v>2247900</v>
      </c>
      <c r="F147" s="24">
        <v>45466</v>
      </c>
      <c r="G147" s="23">
        <v>2247900</v>
      </c>
      <c r="H147" s="22">
        <f t="shared" si="4"/>
        <v>0</v>
      </c>
      <c r="I147" s="21" t="s">
        <v>41</v>
      </c>
      <c r="K147" s="10"/>
      <c r="L147" s="10"/>
    </row>
    <row r="148" spans="1:12" ht="33" x14ac:dyDescent="0.35">
      <c r="A148" s="20" t="s">
        <v>47</v>
      </c>
      <c r="B148" s="17" t="s">
        <v>46</v>
      </c>
      <c r="C148" s="16" t="s">
        <v>105</v>
      </c>
      <c r="D148" s="15">
        <v>45338</v>
      </c>
      <c r="E148" s="14">
        <v>837534.34</v>
      </c>
      <c r="F148" s="13">
        <v>45466</v>
      </c>
      <c r="H148" s="12">
        <f t="shared" si="4"/>
        <v>837534.34</v>
      </c>
      <c r="I148" s="1" t="s">
        <v>1</v>
      </c>
      <c r="K148" s="10"/>
      <c r="L148" s="10"/>
    </row>
    <row r="149" spans="1:12" ht="21" x14ac:dyDescent="0.35">
      <c r="A149" s="28" t="s">
        <v>35</v>
      </c>
      <c r="B149" s="27" t="s">
        <v>6</v>
      </c>
      <c r="C149" s="26" t="s">
        <v>104</v>
      </c>
      <c r="D149" s="25">
        <v>45352</v>
      </c>
      <c r="E149" s="23">
        <v>118000</v>
      </c>
      <c r="F149" s="24">
        <v>45474</v>
      </c>
      <c r="G149" s="23">
        <v>118000</v>
      </c>
      <c r="H149" s="22">
        <f t="shared" si="4"/>
        <v>0</v>
      </c>
      <c r="I149" s="21" t="s">
        <v>41</v>
      </c>
      <c r="K149" s="10"/>
      <c r="L149" s="10"/>
    </row>
    <row r="150" spans="1:12" ht="21" x14ac:dyDescent="0.35">
      <c r="A150" s="28" t="s">
        <v>61</v>
      </c>
      <c r="B150" s="27" t="s">
        <v>14</v>
      </c>
      <c r="C150" s="26" t="s">
        <v>103</v>
      </c>
      <c r="D150" s="25">
        <v>45358</v>
      </c>
      <c r="E150" s="23">
        <v>109150</v>
      </c>
      <c r="F150" s="24">
        <v>45480</v>
      </c>
      <c r="G150" s="23">
        <v>109150</v>
      </c>
      <c r="H150" s="22">
        <f t="shared" si="4"/>
        <v>0</v>
      </c>
      <c r="I150" s="21" t="s">
        <v>41</v>
      </c>
      <c r="K150" s="10"/>
      <c r="L150" s="10"/>
    </row>
    <row r="151" spans="1:12" ht="21" x14ac:dyDescent="0.35">
      <c r="A151" s="20" t="s">
        <v>102</v>
      </c>
      <c r="B151" s="17" t="s">
        <v>101</v>
      </c>
      <c r="C151" s="16" t="s">
        <v>100</v>
      </c>
      <c r="D151" s="15">
        <v>45376</v>
      </c>
      <c r="E151" s="14">
        <v>1720440</v>
      </c>
      <c r="F151" s="13">
        <v>45480</v>
      </c>
      <c r="H151" s="12">
        <f t="shared" ref="H151:H182" si="5">+E151-G151</f>
        <v>1720440</v>
      </c>
      <c r="I151" s="1" t="s">
        <v>1</v>
      </c>
      <c r="K151" s="10"/>
      <c r="L151" s="10"/>
    </row>
    <row r="152" spans="1:12" ht="31.5" x14ac:dyDescent="0.35">
      <c r="A152" s="28" t="s">
        <v>85</v>
      </c>
      <c r="B152" s="27" t="s">
        <v>99</v>
      </c>
      <c r="C152" s="26" t="s">
        <v>98</v>
      </c>
      <c r="D152" s="25">
        <v>45386</v>
      </c>
      <c r="E152" s="23">
        <v>32347100</v>
      </c>
      <c r="F152" s="24">
        <v>45508</v>
      </c>
      <c r="G152" s="23">
        <v>32347100</v>
      </c>
      <c r="H152" s="22">
        <f t="shared" si="5"/>
        <v>0</v>
      </c>
      <c r="I152" s="21" t="s">
        <v>41</v>
      </c>
      <c r="K152" s="10"/>
      <c r="L152" s="10"/>
    </row>
    <row r="153" spans="1:12" ht="21" x14ac:dyDescent="0.35">
      <c r="A153" s="20" t="s">
        <v>97</v>
      </c>
      <c r="B153" s="17" t="s">
        <v>96</v>
      </c>
      <c r="C153" s="16" t="s">
        <v>95</v>
      </c>
      <c r="D153" s="15">
        <v>45385</v>
      </c>
      <c r="E153" s="14">
        <v>16498524</v>
      </c>
      <c r="F153" s="13">
        <v>45507</v>
      </c>
      <c r="H153" s="12">
        <f t="shared" si="5"/>
        <v>16498524</v>
      </c>
      <c r="I153" s="1" t="s">
        <v>1</v>
      </c>
      <c r="K153" s="10"/>
      <c r="L153" s="10"/>
    </row>
    <row r="154" spans="1:12" ht="21" x14ac:dyDescent="0.35">
      <c r="A154" s="20" t="s">
        <v>38</v>
      </c>
      <c r="B154" s="17" t="s">
        <v>94</v>
      </c>
      <c r="C154" s="16" t="s">
        <v>93</v>
      </c>
      <c r="D154" s="15">
        <v>45371</v>
      </c>
      <c r="E154" s="14">
        <v>646014.6</v>
      </c>
      <c r="F154" s="13">
        <v>45493</v>
      </c>
      <c r="H154" s="12">
        <f t="shared" si="5"/>
        <v>646014.6</v>
      </c>
      <c r="I154" s="1" t="s">
        <v>1</v>
      </c>
      <c r="K154" s="10"/>
      <c r="L154" s="10"/>
    </row>
    <row r="155" spans="1:12" ht="21" x14ac:dyDescent="0.35">
      <c r="A155" s="20" t="s">
        <v>92</v>
      </c>
      <c r="B155" s="17" t="s">
        <v>91</v>
      </c>
      <c r="C155" s="16" t="s">
        <v>90</v>
      </c>
      <c r="D155" s="15">
        <v>45384</v>
      </c>
      <c r="E155" s="14">
        <v>1635952.5</v>
      </c>
      <c r="F155" s="13">
        <v>45524</v>
      </c>
      <c r="H155" s="12">
        <f t="shared" si="5"/>
        <v>1635952.5</v>
      </c>
      <c r="I155" s="1" t="s">
        <v>1</v>
      </c>
      <c r="K155" s="10"/>
      <c r="L155" s="10"/>
    </row>
    <row r="156" spans="1:12" ht="21" x14ac:dyDescent="0.35">
      <c r="A156" s="28" t="s">
        <v>89</v>
      </c>
      <c r="B156" s="27" t="s">
        <v>88</v>
      </c>
      <c r="C156" s="26" t="s">
        <v>87</v>
      </c>
      <c r="D156" s="25">
        <v>45372</v>
      </c>
      <c r="E156" s="23">
        <v>13859100</v>
      </c>
      <c r="F156" s="24">
        <v>45494</v>
      </c>
      <c r="G156" s="23">
        <v>13859100</v>
      </c>
      <c r="H156" s="22">
        <f t="shared" si="5"/>
        <v>0</v>
      </c>
      <c r="I156" s="21" t="s">
        <v>41</v>
      </c>
      <c r="K156" s="10"/>
      <c r="L156" s="10"/>
    </row>
    <row r="157" spans="1:12" ht="33" x14ac:dyDescent="0.35">
      <c r="A157" s="20" t="s">
        <v>47</v>
      </c>
      <c r="B157" s="17" t="s">
        <v>46</v>
      </c>
      <c r="C157" s="16" t="s">
        <v>86</v>
      </c>
      <c r="D157" s="15">
        <v>45338</v>
      </c>
      <c r="E157" s="14">
        <v>289521.96000000002</v>
      </c>
      <c r="F157" s="13">
        <v>45466</v>
      </c>
      <c r="H157" s="12">
        <f t="shared" si="5"/>
        <v>289521.96000000002</v>
      </c>
      <c r="I157" s="1" t="s">
        <v>1</v>
      </c>
      <c r="K157" s="10"/>
      <c r="L157" s="10"/>
    </row>
    <row r="158" spans="1:12" ht="21" x14ac:dyDescent="0.35">
      <c r="A158" s="28" t="s">
        <v>85</v>
      </c>
      <c r="B158" s="27" t="s">
        <v>84</v>
      </c>
      <c r="C158" s="26" t="s">
        <v>83</v>
      </c>
      <c r="D158" s="25">
        <v>45386</v>
      </c>
      <c r="E158" s="23">
        <v>12347100</v>
      </c>
      <c r="F158" s="24">
        <v>45508</v>
      </c>
      <c r="G158" s="23">
        <v>12347100</v>
      </c>
      <c r="H158" s="22">
        <f t="shared" si="5"/>
        <v>0</v>
      </c>
      <c r="I158" s="21" t="s">
        <v>41</v>
      </c>
      <c r="K158" s="10"/>
      <c r="L158" s="10"/>
    </row>
    <row r="159" spans="1:12" ht="21" x14ac:dyDescent="0.35">
      <c r="A159" s="20" t="s">
        <v>4</v>
      </c>
      <c r="B159" s="17" t="s">
        <v>3</v>
      </c>
      <c r="C159" s="16" t="s">
        <v>82</v>
      </c>
      <c r="D159" s="15">
        <v>45351</v>
      </c>
      <c r="E159" s="14">
        <v>4042810</v>
      </c>
      <c r="F159" s="13">
        <v>45472</v>
      </c>
      <c r="H159" s="12">
        <f t="shared" si="5"/>
        <v>4042810</v>
      </c>
      <c r="I159" s="1" t="s">
        <v>1</v>
      </c>
      <c r="K159" s="10"/>
      <c r="L159" s="10"/>
    </row>
    <row r="160" spans="1:12" ht="21" x14ac:dyDescent="0.35">
      <c r="A160" s="28" t="s">
        <v>81</v>
      </c>
      <c r="B160" s="27" t="s">
        <v>9</v>
      </c>
      <c r="C160" s="26" t="s">
        <v>80</v>
      </c>
      <c r="D160" s="25">
        <v>45335</v>
      </c>
      <c r="E160" s="23">
        <v>64900</v>
      </c>
      <c r="F160" s="24">
        <v>45456</v>
      </c>
      <c r="G160" s="23">
        <v>64900</v>
      </c>
      <c r="H160" s="22">
        <f t="shared" si="5"/>
        <v>0</v>
      </c>
      <c r="I160" s="21" t="s">
        <v>41</v>
      </c>
      <c r="K160" s="10"/>
      <c r="L160" s="10"/>
    </row>
    <row r="161" spans="1:12" ht="21" x14ac:dyDescent="0.35">
      <c r="A161" s="28" t="s">
        <v>79</v>
      </c>
      <c r="B161" s="27" t="s">
        <v>9</v>
      </c>
      <c r="C161" s="26" t="s">
        <v>78</v>
      </c>
      <c r="D161" s="25">
        <v>45393</v>
      </c>
      <c r="E161" s="23">
        <v>88500</v>
      </c>
      <c r="F161" s="24">
        <v>45515</v>
      </c>
      <c r="G161" s="23">
        <v>88500</v>
      </c>
      <c r="H161" s="22">
        <f t="shared" si="5"/>
        <v>0</v>
      </c>
      <c r="I161" s="21" t="s">
        <v>41</v>
      </c>
      <c r="K161" s="10"/>
      <c r="L161" s="10"/>
    </row>
    <row r="162" spans="1:12" ht="21" x14ac:dyDescent="0.35">
      <c r="A162" s="20" t="s">
        <v>77</v>
      </c>
      <c r="B162" s="17" t="s">
        <v>9</v>
      </c>
      <c r="C162" s="16" t="s">
        <v>76</v>
      </c>
      <c r="D162" s="15">
        <v>45393</v>
      </c>
      <c r="E162" s="14">
        <v>59000</v>
      </c>
      <c r="F162" s="13">
        <v>45515</v>
      </c>
      <c r="H162" s="12">
        <f t="shared" si="5"/>
        <v>59000</v>
      </c>
      <c r="I162" s="1" t="s">
        <v>1</v>
      </c>
      <c r="K162" s="10"/>
      <c r="L162" s="10"/>
    </row>
    <row r="163" spans="1:12" ht="21" x14ac:dyDescent="0.35">
      <c r="A163" s="28" t="s">
        <v>75</v>
      </c>
      <c r="B163" s="27" t="s">
        <v>9</v>
      </c>
      <c r="C163" s="26" t="s">
        <v>74</v>
      </c>
      <c r="D163" s="25">
        <v>45392</v>
      </c>
      <c r="E163" s="23">
        <v>88500</v>
      </c>
      <c r="F163" s="24">
        <v>45514</v>
      </c>
      <c r="G163" s="23">
        <v>88500</v>
      </c>
      <c r="H163" s="22">
        <f t="shared" si="5"/>
        <v>0</v>
      </c>
      <c r="I163" s="21" t="s">
        <v>41</v>
      </c>
      <c r="K163" s="10"/>
      <c r="L163" s="10"/>
    </row>
    <row r="164" spans="1:12" ht="61.5" x14ac:dyDescent="0.35">
      <c r="A164" s="20" t="s">
        <v>73</v>
      </c>
      <c r="B164" s="17" t="s">
        <v>72</v>
      </c>
      <c r="C164" s="16" t="s">
        <v>71</v>
      </c>
      <c r="D164" s="15">
        <v>45370</v>
      </c>
      <c r="E164" s="14">
        <v>147960</v>
      </c>
      <c r="F164" s="13">
        <v>45492</v>
      </c>
      <c r="H164" s="12">
        <f t="shared" si="5"/>
        <v>147960</v>
      </c>
      <c r="I164" s="1" t="s">
        <v>1</v>
      </c>
      <c r="K164" s="10"/>
      <c r="L164" s="10"/>
    </row>
    <row r="165" spans="1:12" ht="21" x14ac:dyDescent="0.35">
      <c r="A165" s="20" t="s">
        <v>70</v>
      </c>
      <c r="B165" s="17" t="s">
        <v>69</v>
      </c>
      <c r="C165" s="16" t="s">
        <v>68</v>
      </c>
      <c r="D165" s="15">
        <v>45230</v>
      </c>
      <c r="E165" s="14">
        <v>4554800</v>
      </c>
      <c r="F165" s="13">
        <v>45382</v>
      </c>
      <c r="H165" s="12">
        <f t="shared" si="5"/>
        <v>4554800</v>
      </c>
      <c r="I165" s="1" t="s">
        <v>1</v>
      </c>
      <c r="K165" s="10"/>
      <c r="L165" s="10"/>
    </row>
    <row r="166" spans="1:12" ht="33" x14ac:dyDescent="0.35">
      <c r="A166" s="20" t="s">
        <v>67</v>
      </c>
      <c r="B166" s="17" t="s">
        <v>66</v>
      </c>
      <c r="C166" s="16" t="s">
        <v>65</v>
      </c>
      <c r="D166" s="15">
        <v>45366</v>
      </c>
      <c r="E166" s="14">
        <v>2537000.4700000002</v>
      </c>
      <c r="F166" s="13">
        <v>45488</v>
      </c>
      <c r="H166" s="12">
        <f t="shared" si="5"/>
        <v>2537000.4700000002</v>
      </c>
      <c r="I166" s="1" t="s">
        <v>1</v>
      </c>
      <c r="K166" s="10"/>
      <c r="L166" s="10"/>
    </row>
    <row r="167" spans="1:12" ht="21" x14ac:dyDescent="0.35">
      <c r="A167" s="28" t="s">
        <v>64</v>
      </c>
      <c r="B167" s="27" t="s">
        <v>6</v>
      </c>
      <c r="C167" s="26" t="s">
        <v>63</v>
      </c>
      <c r="D167" s="25">
        <v>45372</v>
      </c>
      <c r="E167" s="23">
        <v>29500</v>
      </c>
      <c r="F167" s="24">
        <v>45494</v>
      </c>
      <c r="G167" s="23">
        <v>29500</v>
      </c>
      <c r="H167" s="22">
        <f t="shared" si="5"/>
        <v>0</v>
      </c>
      <c r="I167" s="21" t="s">
        <v>41</v>
      </c>
      <c r="K167" s="10"/>
      <c r="L167" s="10"/>
    </row>
    <row r="168" spans="1:12" ht="33" x14ac:dyDescent="0.35">
      <c r="A168" s="20" t="s">
        <v>47</v>
      </c>
      <c r="B168" s="17" t="s">
        <v>46</v>
      </c>
      <c r="C168" s="16" t="s">
        <v>62</v>
      </c>
      <c r="D168" s="15">
        <v>45383</v>
      </c>
      <c r="E168" s="14">
        <v>130374.24</v>
      </c>
      <c r="F168" s="13">
        <v>45494</v>
      </c>
      <c r="H168" s="12">
        <f t="shared" si="5"/>
        <v>130374.24</v>
      </c>
      <c r="I168" s="1" t="s">
        <v>1</v>
      </c>
      <c r="K168" s="10"/>
      <c r="L168" s="10"/>
    </row>
    <row r="169" spans="1:12" ht="21" x14ac:dyDescent="0.35">
      <c r="A169" s="20" t="s">
        <v>61</v>
      </c>
      <c r="B169" s="17" t="s">
        <v>14</v>
      </c>
      <c r="C169" s="16" t="s">
        <v>60</v>
      </c>
      <c r="D169" s="15">
        <v>45373</v>
      </c>
      <c r="E169" s="14">
        <v>109150</v>
      </c>
      <c r="F169" s="13">
        <v>45495</v>
      </c>
      <c r="H169" s="12">
        <f t="shared" si="5"/>
        <v>109150</v>
      </c>
      <c r="I169" s="1" t="s">
        <v>1</v>
      </c>
      <c r="K169" s="10"/>
      <c r="L169" s="10"/>
    </row>
    <row r="170" spans="1:12" ht="21" x14ac:dyDescent="0.35">
      <c r="A170" s="28" t="s">
        <v>58</v>
      </c>
      <c r="B170" s="27" t="s">
        <v>6</v>
      </c>
      <c r="C170" s="26" t="s">
        <v>59</v>
      </c>
      <c r="D170" s="25">
        <v>45393</v>
      </c>
      <c r="E170" s="23">
        <v>29500</v>
      </c>
      <c r="F170" s="24">
        <v>45515</v>
      </c>
      <c r="G170" s="23">
        <v>29500</v>
      </c>
      <c r="H170" s="22">
        <f t="shared" si="5"/>
        <v>0</v>
      </c>
      <c r="I170" s="21" t="s">
        <v>41</v>
      </c>
      <c r="K170" s="10"/>
      <c r="L170" s="10"/>
    </row>
    <row r="171" spans="1:12" ht="21" x14ac:dyDescent="0.35">
      <c r="A171" s="20" t="s">
        <v>58</v>
      </c>
      <c r="B171" s="17" t="s">
        <v>6</v>
      </c>
      <c r="C171" s="16" t="s">
        <v>57</v>
      </c>
      <c r="D171" s="15">
        <v>45393</v>
      </c>
      <c r="E171" s="14">
        <v>59000</v>
      </c>
      <c r="F171" s="13">
        <v>45515</v>
      </c>
      <c r="H171" s="12">
        <f t="shared" si="5"/>
        <v>59000</v>
      </c>
      <c r="I171" s="1" t="s">
        <v>1</v>
      </c>
      <c r="K171" s="10"/>
      <c r="L171" s="10"/>
    </row>
    <row r="172" spans="1:12" ht="21" x14ac:dyDescent="0.35">
      <c r="A172" s="20" t="s">
        <v>56</v>
      </c>
      <c r="B172" s="17" t="s">
        <v>55</v>
      </c>
      <c r="C172" s="16" t="s">
        <v>54</v>
      </c>
      <c r="D172" s="15">
        <v>45370</v>
      </c>
      <c r="E172" s="14">
        <v>1074095</v>
      </c>
      <c r="F172" s="13">
        <v>45492</v>
      </c>
      <c r="H172" s="12">
        <f t="shared" si="5"/>
        <v>1074095</v>
      </c>
      <c r="I172" s="1" t="s">
        <v>1</v>
      </c>
      <c r="K172" s="10"/>
      <c r="L172" s="10"/>
    </row>
    <row r="173" spans="1:12" ht="31.5" x14ac:dyDescent="0.35">
      <c r="A173" s="20" t="s">
        <v>53</v>
      </c>
      <c r="B173" s="17" t="s">
        <v>20</v>
      </c>
      <c r="C173" s="16" t="s">
        <v>52</v>
      </c>
      <c r="D173" s="15">
        <v>45384</v>
      </c>
      <c r="E173" s="14">
        <v>80555.259999999995</v>
      </c>
      <c r="F173" s="13">
        <v>45506</v>
      </c>
      <c r="H173" s="12">
        <f t="shared" si="5"/>
        <v>80555.259999999995</v>
      </c>
      <c r="I173" s="1" t="s">
        <v>1</v>
      </c>
      <c r="K173" s="10"/>
      <c r="L173" s="10"/>
    </row>
    <row r="174" spans="1:12" ht="21" x14ac:dyDescent="0.35">
      <c r="A174" s="20" t="s">
        <v>51</v>
      </c>
      <c r="B174" s="17" t="s">
        <v>14</v>
      </c>
      <c r="C174" s="16" t="s">
        <v>50</v>
      </c>
      <c r="D174" s="15">
        <v>45372</v>
      </c>
      <c r="E174" s="14">
        <v>174699</v>
      </c>
      <c r="F174" s="13">
        <v>45494</v>
      </c>
      <c r="H174" s="12">
        <f t="shared" si="5"/>
        <v>174699</v>
      </c>
      <c r="I174" s="1" t="s">
        <v>1</v>
      </c>
      <c r="K174" s="10"/>
      <c r="L174" s="10"/>
    </row>
    <row r="175" spans="1:12" ht="21" x14ac:dyDescent="0.35">
      <c r="A175" s="20" t="s">
        <v>49</v>
      </c>
      <c r="B175" s="17" t="s">
        <v>14</v>
      </c>
      <c r="C175" s="16" t="s">
        <v>48</v>
      </c>
      <c r="D175" s="15">
        <v>45372</v>
      </c>
      <c r="E175" s="14">
        <v>64489.9</v>
      </c>
      <c r="F175" s="13">
        <v>45494</v>
      </c>
      <c r="H175" s="12">
        <f t="shared" si="5"/>
        <v>64489.9</v>
      </c>
      <c r="I175" s="1" t="s">
        <v>1</v>
      </c>
      <c r="K175" s="10"/>
      <c r="L175" s="10"/>
    </row>
    <row r="176" spans="1:12" ht="33" x14ac:dyDescent="0.35">
      <c r="A176" s="20" t="s">
        <v>47</v>
      </c>
      <c r="B176" s="17" t="s">
        <v>46</v>
      </c>
      <c r="C176" s="16" t="s">
        <v>45</v>
      </c>
      <c r="D176" s="15">
        <v>45383</v>
      </c>
      <c r="E176" s="14">
        <v>1670738.4</v>
      </c>
      <c r="F176" s="13">
        <v>45505</v>
      </c>
      <c r="H176" s="12">
        <f t="shared" si="5"/>
        <v>1670738.4</v>
      </c>
      <c r="I176" s="1" t="s">
        <v>1</v>
      </c>
      <c r="K176" s="10"/>
      <c r="L176" s="10"/>
    </row>
    <row r="177" spans="1:12" ht="40.5" customHeight="1" x14ac:dyDescent="0.35">
      <c r="A177" s="20" t="s">
        <v>18</v>
      </c>
      <c r="B177" s="17" t="s">
        <v>17</v>
      </c>
      <c r="C177" s="16" t="s">
        <v>44</v>
      </c>
      <c r="D177" s="15">
        <v>45366</v>
      </c>
      <c r="E177" s="14">
        <v>11306249.82</v>
      </c>
      <c r="F177" s="13">
        <v>45488</v>
      </c>
      <c r="H177" s="12">
        <f t="shared" si="5"/>
        <v>11306249.82</v>
      </c>
      <c r="I177" s="1" t="s">
        <v>1</v>
      </c>
      <c r="K177" s="10"/>
      <c r="L177" s="10"/>
    </row>
    <row r="178" spans="1:12" ht="21" x14ac:dyDescent="0.35">
      <c r="A178" s="28" t="s">
        <v>43</v>
      </c>
      <c r="B178" s="27" t="s">
        <v>9</v>
      </c>
      <c r="C178" s="26" t="s">
        <v>42</v>
      </c>
      <c r="D178" s="25">
        <v>45393</v>
      </c>
      <c r="E178" s="23">
        <v>88500</v>
      </c>
      <c r="F178" s="24">
        <v>45515</v>
      </c>
      <c r="G178" s="23">
        <v>88500</v>
      </c>
      <c r="H178" s="22">
        <f t="shared" si="5"/>
        <v>0</v>
      </c>
      <c r="I178" s="21" t="s">
        <v>41</v>
      </c>
      <c r="K178" s="10"/>
      <c r="L178" s="10"/>
    </row>
    <row r="179" spans="1:12" ht="21" x14ac:dyDescent="0.35">
      <c r="A179" s="20" t="s">
        <v>40</v>
      </c>
      <c r="B179" s="17" t="s">
        <v>6</v>
      </c>
      <c r="C179" s="16" t="s">
        <v>39</v>
      </c>
      <c r="D179" s="15">
        <v>45362</v>
      </c>
      <c r="E179" s="14">
        <v>155760</v>
      </c>
      <c r="F179" s="13">
        <v>45494</v>
      </c>
      <c r="H179" s="12">
        <f t="shared" si="5"/>
        <v>155760</v>
      </c>
      <c r="I179" s="1" t="s">
        <v>1</v>
      </c>
      <c r="K179" s="10"/>
      <c r="L179" s="10"/>
    </row>
    <row r="180" spans="1:12" ht="48.75" x14ac:dyDescent="0.35">
      <c r="A180" s="48" t="s">
        <v>38</v>
      </c>
      <c r="B180" s="47" t="s">
        <v>37</v>
      </c>
      <c r="C180" s="73" t="s">
        <v>36</v>
      </c>
      <c r="D180" s="45">
        <v>45364</v>
      </c>
      <c r="E180" s="74">
        <v>6208318.4199999999</v>
      </c>
      <c r="F180" s="75">
        <v>45486</v>
      </c>
      <c r="G180" s="76">
        <v>1241663.68</v>
      </c>
      <c r="H180" s="77">
        <f t="shared" si="5"/>
        <v>4966654.74</v>
      </c>
      <c r="I180" s="78" t="s">
        <v>1</v>
      </c>
      <c r="K180" s="10"/>
      <c r="L180" s="10"/>
    </row>
    <row r="181" spans="1:12" ht="21" x14ac:dyDescent="0.35">
      <c r="A181" s="20" t="s">
        <v>35</v>
      </c>
      <c r="B181" s="17" t="s">
        <v>6</v>
      </c>
      <c r="C181" s="16" t="s">
        <v>34</v>
      </c>
      <c r="D181" s="15">
        <v>45372</v>
      </c>
      <c r="E181" s="14">
        <v>59000</v>
      </c>
      <c r="F181" s="13">
        <v>45494</v>
      </c>
      <c r="H181" s="12">
        <f t="shared" si="5"/>
        <v>59000</v>
      </c>
      <c r="I181" s="1" t="s">
        <v>1</v>
      </c>
      <c r="K181" s="10"/>
      <c r="L181" s="10"/>
    </row>
    <row r="182" spans="1:12" ht="21" x14ac:dyDescent="0.35">
      <c r="A182" s="20" t="s">
        <v>32</v>
      </c>
      <c r="B182" s="17" t="s">
        <v>6</v>
      </c>
      <c r="C182" s="16" t="s">
        <v>33</v>
      </c>
      <c r="D182" s="15">
        <v>45366</v>
      </c>
      <c r="E182" s="14">
        <v>29500</v>
      </c>
      <c r="F182" s="13">
        <v>45494</v>
      </c>
      <c r="H182" s="12">
        <f t="shared" si="5"/>
        <v>29500</v>
      </c>
      <c r="I182" s="1" t="s">
        <v>1</v>
      </c>
      <c r="K182" s="10"/>
      <c r="L182" s="10"/>
    </row>
    <row r="183" spans="1:12" ht="21" x14ac:dyDescent="0.35">
      <c r="A183" s="20" t="s">
        <v>32</v>
      </c>
      <c r="B183" s="17" t="s">
        <v>6</v>
      </c>
      <c r="C183" s="16" t="s">
        <v>31</v>
      </c>
      <c r="D183" s="15">
        <v>45366</v>
      </c>
      <c r="E183" s="14">
        <v>29500</v>
      </c>
      <c r="F183" s="13">
        <v>45494</v>
      </c>
      <c r="H183" s="12">
        <f t="shared" ref="H183:H214" si="6">+E183-G183</f>
        <v>29500</v>
      </c>
      <c r="I183" s="1" t="s">
        <v>1</v>
      </c>
      <c r="K183" s="10"/>
      <c r="L183" s="10"/>
    </row>
    <row r="184" spans="1:12" ht="21" x14ac:dyDescent="0.35">
      <c r="A184" s="20" t="s">
        <v>30</v>
      </c>
      <c r="B184" s="17" t="s">
        <v>6</v>
      </c>
      <c r="C184" s="16" t="s">
        <v>29</v>
      </c>
      <c r="D184" s="15">
        <v>45376</v>
      </c>
      <c r="E184" s="14">
        <v>29500</v>
      </c>
      <c r="F184" s="13">
        <v>46593</v>
      </c>
      <c r="H184" s="12">
        <f t="shared" si="6"/>
        <v>29500</v>
      </c>
      <c r="I184" s="1" t="s">
        <v>1</v>
      </c>
      <c r="K184" s="10"/>
      <c r="L184" s="10"/>
    </row>
    <row r="185" spans="1:12" ht="21" x14ac:dyDescent="0.35">
      <c r="A185" s="20" t="s">
        <v>28</v>
      </c>
      <c r="B185" s="17" t="s">
        <v>27</v>
      </c>
      <c r="C185" s="16" t="s">
        <v>26</v>
      </c>
      <c r="D185" s="15">
        <v>45409</v>
      </c>
      <c r="E185" s="14">
        <v>7919909.0999999996</v>
      </c>
      <c r="F185" s="13">
        <v>45531</v>
      </c>
      <c r="H185" s="12">
        <f t="shared" si="6"/>
        <v>7919909.0999999996</v>
      </c>
      <c r="I185" s="1" t="s">
        <v>1</v>
      </c>
      <c r="K185" s="10"/>
      <c r="L185" s="10"/>
    </row>
    <row r="186" spans="1:12" ht="21" x14ac:dyDescent="0.35">
      <c r="A186" s="20" t="s">
        <v>25</v>
      </c>
      <c r="B186" s="17" t="s">
        <v>14</v>
      </c>
      <c r="C186" s="16" t="s">
        <v>24</v>
      </c>
      <c r="D186" s="15">
        <v>45366</v>
      </c>
      <c r="E186" s="14">
        <v>354000</v>
      </c>
      <c r="F186" s="13">
        <v>45488</v>
      </c>
      <c r="H186" s="12">
        <f t="shared" si="6"/>
        <v>354000</v>
      </c>
      <c r="I186" s="1" t="s">
        <v>1</v>
      </c>
      <c r="K186" s="10"/>
      <c r="L186" s="10"/>
    </row>
    <row r="187" spans="1:12" ht="21" x14ac:dyDescent="0.35">
      <c r="A187" s="20" t="s">
        <v>23</v>
      </c>
      <c r="B187" s="17" t="s">
        <v>14</v>
      </c>
      <c r="C187" s="16" t="s">
        <v>22</v>
      </c>
      <c r="D187" s="15">
        <v>45397</v>
      </c>
      <c r="E187" s="14">
        <v>590000</v>
      </c>
      <c r="F187" s="13">
        <v>45519</v>
      </c>
      <c r="H187" s="12">
        <f t="shared" si="6"/>
        <v>590000</v>
      </c>
      <c r="I187" s="1" t="s">
        <v>1</v>
      </c>
      <c r="K187" s="10"/>
      <c r="L187" s="10"/>
    </row>
    <row r="188" spans="1:12" ht="21" x14ac:dyDescent="0.35">
      <c r="A188" s="20" t="s">
        <v>21</v>
      </c>
      <c r="B188" s="17" t="s">
        <v>20</v>
      </c>
      <c r="C188" s="16" t="s">
        <v>19</v>
      </c>
      <c r="D188" s="15">
        <v>45359</v>
      </c>
      <c r="E188" s="14">
        <v>40841.93</v>
      </c>
      <c r="F188" s="13">
        <v>45481</v>
      </c>
      <c r="H188" s="12">
        <f t="shared" si="6"/>
        <v>40841.93</v>
      </c>
      <c r="I188" s="1" t="s">
        <v>1</v>
      </c>
      <c r="K188" s="10"/>
      <c r="L188" s="10"/>
    </row>
    <row r="189" spans="1:12" ht="21" x14ac:dyDescent="0.35">
      <c r="A189" s="20" t="s">
        <v>18</v>
      </c>
      <c r="B189" s="17" t="s">
        <v>17</v>
      </c>
      <c r="C189" s="16" t="s">
        <v>16</v>
      </c>
      <c r="D189" s="15">
        <v>45387</v>
      </c>
      <c r="E189" s="14">
        <v>5357205.9000000004</v>
      </c>
      <c r="F189" s="13">
        <v>45509</v>
      </c>
      <c r="H189" s="12">
        <f t="shared" si="6"/>
        <v>5357205.9000000004</v>
      </c>
      <c r="I189" s="1" t="s">
        <v>1</v>
      </c>
      <c r="K189" s="10"/>
      <c r="L189" s="10"/>
    </row>
    <row r="190" spans="1:12" ht="21" x14ac:dyDescent="0.35">
      <c r="A190" s="20" t="s">
        <v>15</v>
      </c>
      <c r="B190" s="17" t="s">
        <v>14</v>
      </c>
      <c r="C190" s="16" t="s">
        <v>13</v>
      </c>
      <c r="D190" s="15">
        <v>45372</v>
      </c>
      <c r="E190" s="14">
        <v>61505.73</v>
      </c>
      <c r="F190" s="13">
        <v>45494</v>
      </c>
      <c r="H190" s="12">
        <f t="shared" si="6"/>
        <v>61505.73</v>
      </c>
      <c r="I190" s="1" t="s">
        <v>1</v>
      </c>
      <c r="K190" s="10"/>
      <c r="L190" s="10"/>
    </row>
    <row r="191" spans="1:12" ht="21" x14ac:dyDescent="0.35">
      <c r="A191" s="20" t="s">
        <v>12</v>
      </c>
      <c r="B191" s="17" t="s">
        <v>9</v>
      </c>
      <c r="C191" s="16" t="s">
        <v>11</v>
      </c>
      <c r="D191" s="15">
        <v>45401</v>
      </c>
      <c r="E191" s="14">
        <v>59000</v>
      </c>
      <c r="F191" s="13">
        <v>45523</v>
      </c>
      <c r="H191" s="12">
        <f t="shared" si="6"/>
        <v>59000</v>
      </c>
      <c r="I191" s="1" t="s">
        <v>1</v>
      </c>
      <c r="K191" s="10"/>
      <c r="L191" s="10"/>
    </row>
    <row r="192" spans="1:12" ht="21" x14ac:dyDescent="0.35">
      <c r="A192" s="20" t="s">
        <v>10</v>
      </c>
      <c r="B192" s="17" t="s">
        <v>9</v>
      </c>
      <c r="C192" s="16" t="s">
        <v>8</v>
      </c>
      <c r="D192" s="15">
        <v>45399</v>
      </c>
      <c r="E192" s="14">
        <v>59000</v>
      </c>
      <c r="F192" s="13">
        <v>45521</v>
      </c>
      <c r="H192" s="12">
        <f t="shared" si="6"/>
        <v>59000</v>
      </c>
      <c r="I192" s="1" t="s">
        <v>1</v>
      </c>
      <c r="K192" s="10"/>
      <c r="L192" s="10"/>
    </row>
    <row r="193" spans="1:12" ht="21" x14ac:dyDescent="0.35">
      <c r="A193" s="20" t="s">
        <v>7</v>
      </c>
      <c r="B193" s="17" t="s">
        <v>6</v>
      </c>
      <c r="C193" s="16" t="s">
        <v>5</v>
      </c>
      <c r="D193" s="15">
        <v>45365</v>
      </c>
      <c r="E193" s="14">
        <v>118000</v>
      </c>
      <c r="F193" s="13">
        <v>45487</v>
      </c>
      <c r="H193" s="12">
        <f t="shared" si="6"/>
        <v>118000</v>
      </c>
      <c r="I193" s="1" t="s">
        <v>1</v>
      </c>
      <c r="K193" s="10"/>
      <c r="L193" s="10"/>
    </row>
    <row r="194" spans="1:12" ht="21" x14ac:dyDescent="0.35">
      <c r="A194" s="20" t="s">
        <v>4</v>
      </c>
      <c r="B194" s="17" t="s">
        <v>3</v>
      </c>
      <c r="C194" s="16" t="s">
        <v>2</v>
      </c>
      <c r="D194" s="15">
        <v>45412</v>
      </c>
      <c r="E194" s="14">
        <v>4497345</v>
      </c>
      <c r="F194" s="13">
        <v>45534</v>
      </c>
      <c r="H194" s="12">
        <f t="shared" si="6"/>
        <v>4497345</v>
      </c>
      <c r="I194" s="1" t="s">
        <v>1</v>
      </c>
      <c r="K194" s="10"/>
      <c r="L194" s="10"/>
    </row>
    <row r="195" spans="1:12" ht="24" thickBot="1" x14ac:dyDescent="0.4">
      <c r="A195" s="18"/>
      <c r="B195" s="17"/>
      <c r="C195" s="16"/>
      <c r="D195" s="15"/>
      <c r="E195" s="14"/>
      <c r="F195" s="13"/>
      <c r="H195" s="19">
        <f>SUM(H10:H194)</f>
        <v>323264266.25</v>
      </c>
      <c r="K195" s="10"/>
      <c r="L195" s="10"/>
    </row>
    <row r="196" spans="1:12" ht="21.75" thickTop="1" x14ac:dyDescent="0.35">
      <c r="A196" s="18"/>
      <c r="B196" s="17"/>
      <c r="C196" s="16"/>
      <c r="D196" s="15"/>
      <c r="E196" s="14"/>
      <c r="F196" s="13"/>
      <c r="H196" s="12"/>
      <c r="K196" s="10"/>
      <c r="L196" s="10"/>
    </row>
    <row r="197" spans="1:12" ht="21" x14ac:dyDescent="0.35">
      <c r="A197" s="18"/>
      <c r="B197" s="17"/>
      <c r="C197" s="16"/>
      <c r="D197" s="15"/>
      <c r="E197" s="14"/>
      <c r="F197" s="13"/>
      <c r="H197" s="12"/>
      <c r="K197" s="10"/>
      <c r="L197" s="10"/>
    </row>
    <row r="198" spans="1:12" ht="21" x14ac:dyDescent="0.35">
      <c r="A198" s="18"/>
      <c r="B198" s="17"/>
      <c r="C198" s="16"/>
      <c r="D198" s="15"/>
      <c r="E198" s="14"/>
      <c r="F198" s="13"/>
      <c r="H198" s="12"/>
      <c r="K198" s="10"/>
      <c r="L198" s="10"/>
    </row>
    <row r="199" spans="1:12" ht="21" x14ac:dyDescent="0.35">
      <c r="A199" s="18"/>
      <c r="B199" s="17"/>
      <c r="C199" s="16"/>
      <c r="D199" s="15"/>
      <c r="E199" s="14"/>
      <c r="F199" s="13"/>
      <c r="H199" s="12"/>
      <c r="K199" s="10"/>
      <c r="L199" s="10"/>
    </row>
    <row r="200" spans="1:12" ht="21" x14ac:dyDescent="0.35">
      <c r="A200" s="18"/>
      <c r="B200" s="17"/>
      <c r="C200" s="16"/>
      <c r="D200" s="15"/>
      <c r="E200" s="14"/>
      <c r="F200" s="13"/>
      <c r="H200" s="12"/>
      <c r="K200" s="10"/>
      <c r="L200" s="10"/>
    </row>
    <row r="201" spans="1:12" ht="21" x14ac:dyDescent="0.35">
      <c r="A201" s="18"/>
      <c r="B201" s="17"/>
      <c r="C201" s="16"/>
      <c r="D201" s="15"/>
      <c r="E201" s="14"/>
      <c r="F201" s="13"/>
      <c r="H201" s="12"/>
      <c r="K201" s="10"/>
      <c r="L201" s="10"/>
    </row>
    <row r="202" spans="1:12" ht="21" x14ac:dyDescent="0.35">
      <c r="A202" s="18"/>
      <c r="B202" s="17"/>
      <c r="C202" s="16"/>
      <c r="D202" s="15"/>
      <c r="E202" s="14"/>
      <c r="F202" s="13"/>
      <c r="H202" s="12"/>
      <c r="K202" s="10"/>
      <c r="L202" s="10"/>
    </row>
    <row r="203" spans="1:12" ht="21" x14ac:dyDescent="0.35">
      <c r="A203" s="18"/>
      <c r="B203" s="17"/>
      <c r="C203" s="16"/>
      <c r="D203" s="15"/>
      <c r="E203" s="14"/>
      <c r="F203" s="13"/>
      <c r="H203" s="12"/>
      <c r="K203" s="10"/>
      <c r="L203" s="10"/>
    </row>
    <row r="204" spans="1:12" ht="21" x14ac:dyDescent="0.35">
      <c r="A204" s="18"/>
      <c r="B204" s="17"/>
      <c r="C204" s="16"/>
      <c r="D204" s="15"/>
      <c r="E204" s="14"/>
      <c r="F204" s="13"/>
      <c r="H204" s="12"/>
      <c r="K204" s="10"/>
      <c r="L204" s="10"/>
    </row>
    <row r="205" spans="1:12" ht="21" x14ac:dyDescent="0.35">
      <c r="A205" s="18"/>
      <c r="B205" s="17"/>
      <c r="C205" s="16"/>
      <c r="D205" s="15"/>
      <c r="E205" s="14"/>
      <c r="F205" s="13"/>
      <c r="H205" s="12"/>
      <c r="K205" s="10"/>
      <c r="L205" s="10"/>
    </row>
    <row r="206" spans="1:12" ht="21" x14ac:dyDescent="0.35">
      <c r="A206" s="18"/>
      <c r="B206" s="17"/>
      <c r="C206" s="16"/>
      <c r="D206" s="15"/>
      <c r="E206" s="14"/>
      <c r="F206" s="13"/>
      <c r="H206" s="12"/>
      <c r="K206" s="10"/>
      <c r="L206" s="10"/>
    </row>
    <row r="207" spans="1:12" ht="21" x14ac:dyDescent="0.35">
      <c r="A207" s="18"/>
      <c r="B207" s="17"/>
      <c r="C207" s="16"/>
      <c r="D207" s="15"/>
      <c r="E207" s="14"/>
      <c r="F207" s="13"/>
      <c r="H207" s="12"/>
      <c r="K207" s="10"/>
      <c r="L207" s="10"/>
    </row>
    <row r="208" spans="1:12" ht="21" x14ac:dyDescent="0.35">
      <c r="A208" s="18"/>
      <c r="B208" s="17"/>
      <c r="C208" s="16"/>
      <c r="D208" s="15"/>
      <c r="E208" s="14"/>
      <c r="F208" s="13"/>
      <c r="H208" s="12"/>
      <c r="K208" s="10"/>
      <c r="L208" s="10"/>
    </row>
    <row r="209" spans="1:12" ht="21" x14ac:dyDescent="0.35">
      <c r="A209" s="18"/>
      <c r="B209" s="17"/>
      <c r="C209" s="16"/>
      <c r="D209" s="15"/>
      <c r="E209" s="14"/>
      <c r="F209" s="13"/>
      <c r="H209" s="12"/>
      <c r="K209" s="10"/>
      <c r="L209" s="10"/>
    </row>
    <row r="210" spans="1:12" ht="21" x14ac:dyDescent="0.35">
      <c r="A210" s="18"/>
      <c r="B210" s="17"/>
      <c r="C210" s="16"/>
      <c r="D210" s="15"/>
      <c r="E210" s="14"/>
      <c r="F210" s="13"/>
      <c r="H210" s="12"/>
      <c r="K210" s="10"/>
      <c r="L210" s="10"/>
    </row>
    <row r="211" spans="1:12" ht="21" x14ac:dyDescent="0.35">
      <c r="A211" s="18"/>
      <c r="B211" s="17"/>
      <c r="C211" s="16"/>
      <c r="D211" s="15"/>
      <c r="E211" s="14"/>
      <c r="F211" s="13"/>
      <c r="H211" s="12"/>
      <c r="K211" s="10"/>
      <c r="L211" s="10"/>
    </row>
    <row r="212" spans="1:12" ht="21" x14ac:dyDescent="0.35">
      <c r="A212" s="18"/>
      <c r="B212" s="17"/>
      <c r="C212" s="16"/>
      <c r="D212" s="15"/>
      <c r="E212" s="14"/>
      <c r="F212" s="13"/>
      <c r="H212" s="12"/>
      <c r="K212" s="10"/>
      <c r="L212" s="10"/>
    </row>
    <row r="213" spans="1:12" ht="21" x14ac:dyDescent="0.35">
      <c r="A213" s="18"/>
      <c r="B213" s="17"/>
      <c r="C213" s="16"/>
      <c r="D213" s="15"/>
      <c r="E213" s="14"/>
      <c r="F213" s="13"/>
      <c r="H213" s="12"/>
      <c r="K213" s="10"/>
      <c r="L213" s="10"/>
    </row>
    <row r="214" spans="1:12" ht="21" x14ac:dyDescent="0.35">
      <c r="A214" s="18"/>
      <c r="B214" s="17"/>
      <c r="C214" s="16"/>
      <c r="D214" s="15"/>
      <c r="E214" s="14"/>
      <c r="F214" s="13"/>
      <c r="H214" s="12"/>
      <c r="K214" s="10"/>
      <c r="L214" s="10"/>
    </row>
    <row r="215" spans="1:12" ht="21" x14ac:dyDescent="0.35">
      <c r="A215" s="18"/>
      <c r="B215" s="17"/>
      <c r="C215" s="16"/>
      <c r="D215" s="15"/>
      <c r="E215" s="14"/>
      <c r="F215" s="13"/>
      <c r="H215" s="12"/>
      <c r="K215" s="10"/>
      <c r="L215" s="10"/>
    </row>
    <row r="216" spans="1:12" ht="21" x14ac:dyDescent="0.35">
      <c r="A216" s="18"/>
      <c r="B216" s="17"/>
      <c r="C216" s="16"/>
      <c r="D216" s="15"/>
      <c r="E216" s="14"/>
      <c r="F216" s="13"/>
      <c r="H216" s="12"/>
      <c r="K216" s="10"/>
      <c r="L216" s="10"/>
    </row>
    <row r="217" spans="1:12" ht="21" x14ac:dyDescent="0.35">
      <c r="A217" s="18"/>
      <c r="B217" s="17"/>
      <c r="C217" s="16"/>
      <c r="D217" s="15"/>
      <c r="E217" s="14"/>
      <c r="F217" s="13"/>
      <c r="H217" s="12"/>
      <c r="K217" s="10"/>
      <c r="L217" s="10"/>
    </row>
    <row r="218" spans="1:12" ht="21" x14ac:dyDescent="0.35">
      <c r="A218" s="18"/>
      <c r="B218" s="17"/>
      <c r="C218" s="16"/>
      <c r="D218" s="15"/>
      <c r="E218" s="14"/>
      <c r="F218" s="13"/>
      <c r="H218" s="12"/>
      <c r="K218" s="10"/>
      <c r="L218" s="10"/>
    </row>
    <row r="219" spans="1:12" ht="21" x14ac:dyDescent="0.35">
      <c r="A219" s="18"/>
      <c r="B219" s="17"/>
      <c r="C219" s="16"/>
      <c r="D219" s="15"/>
      <c r="E219" s="14"/>
      <c r="F219" s="13"/>
      <c r="H219" s="12"/>
      <c r="K219" s="10"/>
      <c r="L219" s="10"/>
    </row>
    <row r="220" spans="1:12" ht="21" x14ac:dyDescent="0.35">
      <c r="A220" s="18"/>
      <c r="B220" s="17"/>
      <c r="C220" s="16"/>
      <c r="D220" s="15"/>
      <c r="E220" s="14"/>
      <c r="F220" s="13"/>
      <c r="H220" s="12"/>
      <c r="K220" s="10"/>
      <c r="L220" s="10"/>
    </row>
    <row r="221" spans="1:12" ht="21" x14ac:dyDescent="0.35">
      <c r="A221" s="18"/>
      <c r="B221" s="17"/>
      <c r="C221" s="16"/>
      <c r="D221" s="15"/>
      <c r="E221" s="14"/>
      <c r="F221" s="13"/>
      <c r="H221" s="12"/>
      <c r="K221" s="10"/>
      <c r="L221" s="10"/>
    </row>
    <row r="222" spans="1:12" ht="21" x14ac:dyDescent="0.35">
      <c r="A222" s="18"/>
      <c r="B222" s="17"/>
      <c r="C222" s="16"/>
      <c r="D222" s="15"/>
      <c r="E222" s="14"/>
      <c r="F222" s="13"/>
      <c r="H222" s="12"/>
      <c r="K222" s="10"/>
      <c r="L222" s="10"/>
    </row>
    <row r="223" spans="1:12" ht="21" x14ac:dyDescent="0.35">
      <c r="A223" s="18"/>
      <c r="B223" s="17"/>
      <c r="C223" s="16"/>
      <c r="D223" s="15"/>
      <c r="E223" s="14"/>
      <c r="F223" s="13"/>
      <c r="H223" s="12"/>
      <c r="K223" s="10"/>
      <c r="L223" s="10"/>
    </row>
    <row r="224" spans="1:12" ht="21" x14ac:dyDescent="0.35">
      <c r="A224" s="18"/>
      <c r="B224" s="17"/>
      <c r="C224" s="16"/>
      <c r="D224" s="15"/>
      <c r="E224" s="14"/>
      <c r="F224" s="13"/>
      <c r="H224" s="12"/>
      <c r="K224" s="10"/>
      <c r="L224" s="10"/>
    </row>
    <row r="225" spans="1:12" ht="21" x14ac:dyDescent="0.35">
      <c r="A225" s="18"/>
      <c r="B225" s="17"/>
      <c r="C225" s="16"/>
      <c r="D225" s="15"/>
      <c r="E225" s="14"/>
      <c r="F225" s="13"/>
      <c r="H225" s="12"/>
      <c r="K225" s="10"/>
      <c r="L225" s="10"/>
    </row>
    <row r="226" spans="1:12" ht="21" x14ac:dyDescent="0.35">
      <c r="A226" s="18"/>
      <c r="B226" s="17"/>
      <c r="C226" s="16"/>
      <c r="D226" s="15"/>
      <c r="E226" s="14"/>
      <c r="F226" s="13"/>
      <c r="H226" s="12"/>
      <c r="K226" s="10"/>
      <c r="L226" s="10"/>
    </row>
    <row r="227" spans="1:12" ht="21" x14ac:dyDescent="0.35">
      <c r="A227" s="18"/>
      <c r="B227" s="17"/>
      <c r="C227" s="16"/>
      <c r="D227" s="15"/>
      <c r="E227" s="14"/>
      <c r="F227" s="13"/>
      <c r="H227" s="12"/>
      <c r="K227" s="10"/>
      <c r="L227" s="10"/>
    </row>
    <row r="228" spans="1:12" ht="21" x14ac:dyDescent="0.35">
      <c r="A228" s="18"/>
      <c r="B228" s="17"/>
      <c r="C228" s="16"/>
      <c r="D228" s="15"/>
      <c r="E228" s="14"/>
      <c r="F228" s="13"/>
      <c r="H228" s="12"/>
      <c r="K228" s="10"/>
      <c r="L228" s="10"/>
    </row>
    <row r="229" spans="1:12" ht="21" x14ac:dyDescent="0.35">
      <c r="A229" s="18"/>
      <c r="B229" s="17"/>
      <c r="C229" s="16"/>
      <c r="D229" s="15"/>
      <c r="E229" s="14"/>
      <c r="F229" s="13"/>
      <c r="H229" s="12"/>
      <c r="K229" s="10"/>
      <c r="L229" s="10"/>
    </row>
    <row r="230" spans="1:12" ht="21" x14ac:dyDescent="0.35">
      <c r="A230" s="18"/>
      <c r="B230" s="17"/>
      <c r="C230" s="16"/>
      <c r="D230" s="15"/>
      <c r="E230" s="14"/>
      <c r="F230" s="13"/>
      <c r="H230" s="12"/>
      <c r="K230" s="10"/>
      <c r="L230" s="10"/>
    </row>
    <row r="231" spans="1:12" ht="21" x14ac:dyDescent="0.35">
      <c r="A231" s="18"/>
      <c r="B231" s="17"/>
      <c r="C231" s="16"/>
      <c r="D231" s="15"/>
      <c r="E231" s="14"/>
      <c r="F231" s="13"/>
      <c r="H231" s="12"/>
      <c r="K231" s="10"/>
      <c r="L231" s="10"/>
    </row>
    <row r="232" spans="1:12" ht="21" x14ac:dyDescent="0.35">
      <c r="A232" s="18"/>
      <c r="B232" s="17"/>
      <c r="C232" s="16"/>
      <c r="D232" s="15"/>
      <c r="E232" s="14"/>
      <c r="F232" s="13"/>
      <c r="H232" s="12"/>
      <c r="K232" s="10"/>
      <c r="L232" s="10"/>
    </row>
    <row r="233" spans="1:12" ht="21" x14ac:dyDescent="0.35">
      <c r="A233" s="18"/>
      <c r="B233" s="17"/>
      <c r="C233" s="16"/>
      <c r="D233" s="15"/>
      <c r="E233" s="14"/>
      <c r="F233" s="13"/>
      <c r="H233" s="12"/>
      <c r="K233" s="10"/>
      <c r="L233" s="10"/>
    </row>
    <row r="234" spans="1:12" ht="21" x14ac:dyDescent="0.35">
      <c r="A234" s="18"/>
      <c r="B234" s="17"/>
      <c r="C234" s="16"/>
      <c r="D234" s="15"/>
      <c r="E234" s="14"/>
      <c r="F234" s="13"/>
      <c r="H234" s="12"/>
      <c r="K234" s="10"/>
      <c r="L234" s="10"/>
    </row>
    <row r="235" spans="1:12" ht="21" x14ac:dyDescent="0.35">
      <c r="A235" s="18"/>
      <c r="B235" s="17"/>
      <c r="C235" s="16"/>
      <c r="D235" s="15"/>
      <c r="E235" s="14"/>
      <c r="F235" s="13"/>
      <c r="H235" s="12"/>
      <c r="K235" s="10"/>
      <c r="L235" s="10"/>
    </row>
    <row r="236" spans="1:12" ht="21" x14ac:dyDescent="0.35">
      <c r="A236" s="18"/>
      <c r="B236" s="17"/>
      <c r="C236" s="16"/>
      <c r="D236" s="15"/>
      <c r="E236" s="14"/>
      <c r="F236" s="13"/>
      <c r="H236" s="12"/>
      <c r="K236" s="10"/>
      <c r="L236" s="10"/>
    </row>
    <row r="237" spans="1:12" ht="21" x14ac:dyDescent="0.35">
      <c r="A237" s="18"/>
      <c r="B237" s="17"/>
      <c r="C237" s="16"/>
      <c r="D237" s="15"/>
      <c r="E237" s="14"/>
      <c r="F237" s="13"/>
      <c r="H237" s="12"/>
      <c r="K237" s="10"/>
      <c r="L237" s="10"/>
    </row>
    <row r="238" spans="1:12" ht="21" x14ac:dyDescent="0.35">
      <c r="A238" s="18"/>
      <c r="B238" s="17"/>
      <c r="C238" s="16"/>
      <c r="D238" s="15"/>
      <c r="E238" s="14"/>
      <c r="F238" s="13"/>
      <c r="H238" s="12"/>
      <c r="K238" s="10"/>
      <c r="L238" s="10"/>
    </row>
    <row r="239" spans="1:12" ht="21" x14ac:dyDescent="0.35">
      <c r="A239" s="18"/>
      <c r="B239" s="17"/>
      <c r="C239" s="16"/>
      <c r="D239" s="15"/>
      <c r="E239" s="14"/>
      <c r="F239" s="13"/>
      <c r="H239" s="12"/>
      <c r="K239" s="10"/>
      <c r="L239" s="10"/>
    </row>
    <row r="240" spans="1:12" ht="21" x14ac:dyDescent="0.35">
      <c r="A240" s="18"/>
      <c r="B240" s="17"/>
      <c r="C240" s="16"/>
      <c r="D240" s="15"/>
      <c r="E240" s="14"/>
      <c r="F240" s="13"/>
      <c r="H240" s="12"/>
      <c r="K240" s="10"/>
      <c r="L240" s="10"/>
    </row>
    <row r="241" spans="1:12" ht="21" x14ac:dyDescent="0.35">
      <c r="A241" s="18"/>
      <c r="B241" s="17"/>
      <c r="C241" s="16"/>
      <c r="D241" s="15"/>
      <c r="E241" s="14"/>
      <c r="F241" s="13"/>
      <c r="H241" s="12"/>
      <c r="K241" s="10"/>
      <c r="L241" s="10"/>
    </row>
    <row r="242" spans="1:12" ht="21" x14ac:dyDescent="0.35">
      <c r="A242" s="18"/>
      <c r="B242" s="17"/>
      <c r="C242" s="16"/>
      <c r="D242" s="15"/>
      <c r="E242" s="14"/>
      <c r="F242" s="13"/>
      <c r="H242" s="12"/>
      <c r="K242" s="10"/>
      <c r="L242" s="10"/>
    </row>
    <row r="243" spans="1:12" ht="21" x14ac:dyDescent="0.35">
      <c r="A243" s="18"/>
      <c r="B243" s="17"/>
      <c r="C243" s="16"/>
      <c r="D243" s="15"/>
      <c r="E243" s="14"/>
      <c r="F243" s="13"/>
      <c r="H243" s="12"/>
      <c r="K243" s="10"/>
      <c r="L243" s="10"/>
    </row>
    <row r="244" spans="1:12" ht="21" x14ac:dyDescent="0.35">
      <c r="A244" s="18"/>
      <c r="B244" s="17"/>
      <c r="C244" s="16"/>
      <c r="D244" s="15"/>
      <c r="E244" s="14"/>
      <c r="F244" s="13"/>
      <c r="H244" s="12"/>
      <c r="K244" s="10"/>
      <c r="L244" s="10"/>
    </row>
    <row r="245" spans="1:12" ht="21" x14ac:dyDescent="0.35">
      <c r="A245" s="18"/>
      <c r="B245" s="17"/>
      <c r="C245" s="16"/>
      <c r="D245" s="15"/>
      <c r="E245" s="14"/>
      <c r="F245" s="13"/>
      <c r="H245" s="12"/>
      <c r="K245" s="10"/>
      <c r="L245" s="10"/>
    </row>
    <row r="246" spans="1:12" ht="21" x14ac:dyDescent="0.35">
      <c r="A246" s="18"/>
      <c r="B246" s="17"/>
      <c r="C246" s="16"/>
      <c r="D246" s="15"/>
      <c r="E246" s="14"/>
      <c r="F246" s="13"/>
      <c r="H246" s="12"/>
      <c r="K246" s="10"/>
      <c r="L246" s="10"/>
    </row>
    <row r="247" spans="1:12" ht="21" x14ac:dyDescent="0.35">
      <c r="A247" s="18"/>
      <c r="B247" s="17"/>
      <c r="C247" s="16"/>
      <c r="D247" s="15"/>
      <c r="E247" s="14"/>
      <c r="F247" s="13"/>
      <c r="H247" s="12"/>
      <c r="K247" s="10"/>
      <c r="L247" s="10"/>
    </row>
    <row r="248" spans="1:12" ht="21" x14ac:dyDescent="0.35">
      <c r="A248" s="18"/>
      <c r="B248" s="17"/>
      <c r="C248" s="16"/>
      <c r="D248" s="15"/>
      <c r="E248" s="14"/>
      <c r="F248" s="13"/>
      <c r="H248" s="12"/>
      <c r="K248" s="10"/>
      <c r="L248" s="10"/>
    </row>
    <row r="249" spans="1:12" ht="21" x14ac:dyDescent="0.35">
      <c r="A249" s="18"/>
      <c r="B249" s="17"/>
      <c r="C249" s="16"/>
      <c r="D249" s="15"/>
      <c r="E249" s="14"/>
      <c r="F249" s="13"/>
      <c r="H249" s="12"/>
      <c r="K249" s="10"/>
      <c r="L249" s="10"/>
    </row>
    <row r="250" spans="1:12" ht="21" x14ac:dyDescent="0.35">
      <c r="A250" s="18"/>
      <c r="B250" s="17"/>
      <c r="C250" s="16"/>
      <c r="D250" s="15"/>
      <c r="E250" s="14"/>
      <c r="F250" s="13"/>
      <c r="H250" s="12"/>
      <c r="K250" s="10"/>
      <c r="L250" s="10"/>
    </row>
    <row r="251" spans="1:12" ht="21" x14ac:dyDescent="0.35">
      <c r="A251" s="18"/>
      <c r="B251" s="17"/>
      <c r="C251" s="16"/>
      <c r="D251" s="15"/>
      <c r="E251" s="14"/>
      <c r="F251" s="13"/>
      <c r="H251" s="12"/>
      <c r="K251" s="10"/>
      <c r="L251" s="10"/>
    </row>
    <row r="252" spans="1:12" ht="21" x14ac:dyDescent="0.35">
      <c r="A252" s="18"/>
      <c r="B252" s="17"/>
      <c r="C252" s="16"/>
      <c r="D252" s="15"/>
      <c r="E252" s="14"/>
      <c r="F252" s="13"/>
      <c r="H252" s="12"/>
      <c r="K252" s="10"/>
      <c r="L252" s="10"/>
    </row>
    <row r="253" spans="1:12" ht="21" x14ac:dyDescent="0.35">
      <c r="A253" s="18"/>
      <c r="B253" s="17"/>
      <c r="C253" s="16"/>
      <c r="D253" s="15"/>
      <c r="E253" s="14"/>
      <c r="F253" s="13"/>
      <c r="H253" s="12"/>
      <c r="K253" s="10"/>
      <c r="L253" s="10"/>
    </row>
    <row r="254" spans="1:12" ht="21" x14ac:dyDescent="0.35">
      <c r="A254" s="18"/>
      <c r="B254" s="17"/>
      <c r="C254" s="16"/>
      <c r="D254" s="15"/>
      <c r="E254" s="14"/>
      <c r="F254" s="13"/>
      <c r="H254" s="12"/>
      <c r="K254" s="10"/>
      <c r="L254" s="10"/>
    </row>
    <row r="255" spans="1:12" ht="21" x14ac:dyDescent="0.35">
      <c r="A255" s="18"/>
      <c r="B255" s="17"/>
      <c r="C255" s="16"/>
      <c r="D255" s="15"/>
      <c r="E255" s="14"/>
      <c r="F255" s="13"/>
      <c r="H255" s="12"/>
      <c r="K255" s="10"/>
      <c r="L255" s="10"/>
    </row>
    <row r="256" spans="1:12" ht="21" x14ac:dyDescent="0.35">
      <c r="A256" s="18"/>
      <c r="B256" s="17"/>
      <c r="C256" s="16"/>
      <c r="D256" s="15"/>
      <c r="E256" s="14"/>
      <c r="F256" s="13"/>
      <c r="H256" s="12"/>
      <c r="K256" s="10"/>
      <c r="L256" s="10"/>
    </row>
    <row r="257" spans="1:12" ht="21" x14ac:dyDescent="0.35">
      <c r="A257" s="18"/>
      <c r="B257" s="17"/>
      <c r="C257" s="16"/>
      <c r="D257" s="15"/>
      <c r="E257" s="14"/>
      <c r="F257" s="13"/>
      <c r="H257" s="12"/>
      <c r="K257" s="10"/>
      <c r="L257" s="10"/>
    </row>
    <row r="258" spans="1:12" ht="21" x14ac:dyDescent="0.35">
      <c r="A258" s="18"/>
      <c r="B258" s="17"/>
      <c r="C258" s="16"/>
      <c r="D258" s="15"/>
      <c r="E258" s="14"/>
      <c r="F258" s="13"/>
      <c r="H258" s="12"/>
      <c r="K258" s="10"/>
      <c r="L258" s="10"/>
    </row>
    <row r="259" spans="1:12" ht="21" x14ac:dyDescent="0.35">
      <c r="A259" s="18"/>
      <c r="B259" s="17"/>
      <c r="C259" s="16"/>
      <c r="D259" s="15"/>
      <c r="E259" s="14"/>
      <c r="F259" s="13"/>
      <c r="H259" s="12"/>
      <c r="K259" s="10"/>
      <c r="L259" s="10"/>
    </row>
    <row r="260" spans="1:12" ht="21" x14ac:dyDescent="0.35">
      <c r="A260" s="18"/>
      <c r="B260" s="17"/>
      <c r="C260" s="16"/>
      <c r="D260" s="15"/>
      <c r="E260" s="14"/>
      <c r="F260" s="13"/>
      <c r="H260" s="12"/>
      <c r="K260" s="10"/>
      <c r="L260" s="10"/>
    </row>
    <row r="261" spans="1:12" ht="21" x14ac:dyDescent="0.35">
      <c r="A261" s="18"/>
      <c r="B261" s="17"/>
      <c r="C261" s="16"/>
      <c r="D261" s="15"/>
      <c r="E261" s="14"/>
      <c r="F261" s="13"/>
      <c r="H261" s="12"/>
      <c r="K261" s="10"/>
      <c r="L261" s="10"/>
    </row>
    <row r="262" spans="1:12" ht="21" x14ac:dyDescent="0.35">
      <c r="A262" s="18"/>
      <c r="B262" s="17"/>
      <c r="C262" s="16"/>
      <c r="D262" s="15"/>
      <c r="E262" s="14"/>
      <c r="F262" s="13"/>
      <c r="H262" s="12"/>
      <c r="K262" s="10"/>
      <c r="L262" s="10"/>
    </row>
    <row r="263" spans="1:12" ht="21" x14ac:dyDescent="0.35">
      <c r="A263" s="18"/>
      <c r="B263" s="17"/>
      <c r="C263" s="16"/>
      <c r="D263" s="15"/>
      <c r="E263" s="14"/>
      <c r="F263" s="13"/>
      <c r="H263" s="12"/>
      <c r="K263" s="10"/>
      <c r="L263" s="10"/>
    </row>
    <row r="264" spans="1:12" ht="21" x14ac:dyDescent="0.35">
      <c r="A264" s="18"/>
      <c r="B264" s="17"/>
      <c r="C264" s="16"/>
      <c r="D264" s="15"/>
      <c r="E264" s="14"/>
      <c r="F264" s="13"/>
      <c r="H264" s="12"/>
      <c r="K264" s="10"/>
      <c r="L264" s="10"/>
    </row>
    <row r="265" spans="1:12" ht="21" x14ac:dyDescent="0.35">
      <c r="A265" s="18"/>
      <c r="B265" s="17"/>
      <c r="C265" s="16"/>
      <c r="D265" s="15"/>
      <c r="E265" s="14"/>
      <c r="F265" s="13"/>
      <c r="H265" s="12"/>
      <c r="K265" s="10"/>
      <c r="L265" s="10"/>
    </row>
    <row r="266" spans="1:12" ht="21" x14ac:dyDescent="0.35">
      <c r="A266" s="18"/>
      <c r="B266" s="17"/>
      <c r="C266" s="16"/>
      <c r="D266" s="15"/>
      <c r="E266" s="14"/>
      <c r="F266" s="13"/>
      <c r="H266" s="12"/>
      <c r="K266" s="10"/>
      <c r="L266" s="10"/>
    </row>
    <row r="267" spans="1:12" ht="21" x14ac:dyDescent="0.35">
      <c r="A267" s="18"/>
      <c r="B267" s="17"/>
      <c r="C267" s="16"/>
      <c r="D267" s="15"/>
      <c r="E267" s="14"/>
      <c r="F267" s="13"/>
      <c r="H267" s="12"/>
      <c r="K267" s="10"/>
      <c r="L267" s="10"/>
    </row>
    <row r="268" spans="1:12" ht="21" x14ac:dyDescent="0.35">
      <c r="A268" s="18"/>
      <c r="B268" s="17"/>
      <c r="C268" s="16"/>
      <c r="D268" s="15"/>
      <c r="E268" s="14"/>
      <c r="F268" s="13"/>
      <c r="H268" s="12"/>
      <c r="K268" s="10"/>
      <c r="L268" s="10"/>
    </row>
    <row r="269" spans="1:12" ht="21" x14ac:dyDescent="0.35">
      <c r="A269" s="18"/>
      <c r="B269" s="17"/>
      <c r="C269" s="16"/>
      <c r="D269" s="15"/>
      <c r="E269" s="14"/>
      <c r="F269" s="13"/>
      <c r="H269" s="12"/>
      <c r="K269" s="10"/>
      <c r="L269" s="10"/>
    </row>
    <row r="270" spans="1:12" ht="21" x14ac:dyDescent="0.35">
      <c r="A270" s="18"/>
      <c r="B270" s="17"/>
      <c r="C270" s="16"/>
      <c r="D270" s="15"/>
      <c r="E270" s="14"/>
      <c r="F270" s="13"/>
      <c r="H270" s="12"/>
      <c r="K270" s="10"/>
      <c r="L270" s="10"/>
    </row>
    <row r="271" spans="1:12" ht="21" x14ac:dyDescent="0.35">
      <c r="A271" s="18"/>
      <c r="B271" s="17"/>
      <c r="C271" s="16"/>
      <c r="D271" s="15"/>
      <c r="E271" s="14"/>
      <c r="F271" s="13"/>
      <c r="H271" s="12"/>
      <c r="K271" s="10"/>
      <c r="L271" s="10"/>
    </row>
    <row r="272" spans="1:12" ht="21" x14ac:dyDescent="0.35">
      <c r="A272" s="18"/>
      <c r="B272" s="17"/>
      <c r="C272" s="16"/>
      <c r="D272" s="15"/>
      <c r="E272" s="14"/>
      <c r="F272" s="13"/>
      <c r="H272" s="12"/>
      <c r="K272" s="10"/>
      <c r="L272" s="10"/>
    </row>
    <row r="273" spans="1:12" ht="21" x14ac:dyDescent="0.35">
      <c r="A273" s="18"/>
      <c r="B273" s="17"/>
      <c r="C273" s="16"/>
      <c r="D273" s="15"/>
      <c r="E273" s="14"/>
      <c r="F273" s="13"/>
      <c r="H273" s="12"/>
      <c r="K273" s="10"/>
      <c r="L273" s="10"/>
    </row>
    <row r="274" spans="1:12" ht="21" x14ac:dyDescent="0.35">
      <c r="A274" s="18"/>
      <c r="B274" s="17"/>
      <c r="C274" s="16"/>
      <c r="D274" s="15"/>
      <c r="E274" s="14"/>
      <c r="F274" s="13"/>
      <c r="H274" s="12"/>
      <c r="K274" s="10"/>
      <c r="L274" s="10"/>
    </row>
    <row r="275" spans="1:12" ht="21" x14ac:dyDescent="0.35">
      <c r="A275" s="18"/>
      <c r="B275" s="17"/>
      <c r="C275" s="16"/>
      <c r="D275" s="15"/>
      <c r="E275" s="14"/>
      <c r="F275" s="13"/>
      <c r="H275" s="12"/>
      <c r="K275" s="10"/>
      <c r="L275" s="10"/>
    </row>
    <row r="276" spans="1:12" ht="21" x14ac:dyDescent="0.35">
      <c r="A276" s="18"/>
      <c r="B276" s="17"/>
      <c r="C276" s="16"/>
      <c r="D276" s="15"/>
      <c r="E276" s="14"/>
      <c r="F276" s="13"/>
      <c r="H276" s="12"/>
      <c r="K276" s="10"/>
      <c r="L276" s="10"/>
    </row>
    <row r="277" spans="1:12" ht="21" x14ac:dyDescent="0.35">
      <c r="A277" s="18"/>
      <c r="B277" s="17"/>
      <c r="C277" s="16"/>
      <c r="D277" s="15"/>
      <c r="E277" s="14"/>
      <c r="F277" s="13"/>
      <c r="H277" s="12"/>
      <c r="K277" s="10"/>
      <c r="L277" s="10"/>
    </row>
    <row r="278" spans="1:12" ht="21" x14ac:dyDescent="0.35">
      <c r="A278" s="18"/>
      <c r="B278" s="17"/>
      <c r="C278" s="16"/>
      <c r="D278" s="15"/>
      <c r="E278" s="14"/>
      <c r="F278" s="13"/>
      <c r="H278" s="12"/>
      <c r="K278" s="10"/>
      <c r="L278" s="10"/>
    </row>
    <row r="279" spans="1:12" ht="21" x14ac:dyDescent="0.35">
      <c r="A279" s="18"/>
      <c r="B279" s="17"/>
      <c r="C279" s="16"/>
      <c r="D279" s="15"/>
      <c r="E279" s="14"/>
      <c r="F279" s="13"/>
      <c r="H279" s="12"/>
      <c r="K279" s="10"/>
      <c r="L279" s="10"/>
    </row>
    <row r="280" spans="1:12" ht="21" x14ac:dyDescent="0.35">
      <c r="A280" s="18"/>
      <c r="B280" s="17"/>
      <c r="C280" s="16"/>
      <c r="D280" s="15"/>
      <c r="E280" s="14"/>
      <c r="F280" s="13"/>
      <c r="H280" s="12"/>
      <c r="K280" s="10"/>
      <c r="L280" s="10"/>
    </row>
    <row r="281" spans="1:12" ht="21" x14ac:dyDescent="0.35">
      <c r="A281" s="18"/>
      <c r="B281" s="17"/>
      <c r="C281" s="16"/>
      <c r="D281" s="15"/>
      <c r="E281" s="14"/>
      <c r="F281" s="13"/>
      <c r="H281" s="12"/>
      <c r="K281" s="10"/>
      <c r="L281" s="10"/>
    </row>
    <row r="282" spans="1:12" ht="21" x14ac:dyDescent="0.35">
      <c r="A282" s="18"/>
      <c r="B282" s="17"/>
      <c r="C282" s="16"/>
      <c r="D282" s="15"/>
      <c r="E282" s="14"/>
      <c r="F282" s="13"/>
      <c r="H282" s="12"/>
      <c r="K282" s="10"/>
      <c r="L282" s="10"/>
    </row>
    <row r="283" spans="1:12" ht="21" x14ac:dyDescent="0.35">
      <c r="A283" s="18"/>
      <c r="B283" s="17"/>
      <c r="C283" s="16"/>
      <c r="D283" s="15"/>
      <c r="E283" s="14"/>
      <c r="F283" s="13"/>
      <c r="H283" s="12"/>
      <c r="K283" s="10"/>
      <c r="L283" s="10"/>
    </row>
    <row r="284" spans="1:12" ht="21" x14ac:dyDescent="0.35">
      <c r="A284" s="18"/>
      <c r="B284" s="17"/>
      <c r="C284" s="16"/>
      <c r="D284" s="15"/>
      <c r="E284" s="14"/>
      <c r="F284" s="13"/>
      <c r="H284" s="12"/>
      <c r="K284" s="10"/>
      <c r="L284" s="10"/>
    </row>
    <row r="285" spans="1:12" ht="21" x14ac:dyDescent="0.35">
      <c r="A285" s="18"/>
      <c r="B285" s="17"/>
      <c r="C285" s="16"/>
      <c r="D285" s="15"/>
      <c r="E285" s="14"/>
      <c r="F285" s="13"/>
      <c r="H285" s="12"/>
      <c r="K285" s="10"/>
      <c r="L285" s="10"/>
    </row>
    <row r="286" spans="1:12" ht="21" x14ac:dyDescent="0.35">
      <c r="A286" s="18"/>
      <c r="B286" s="17"/>
      <c r="C286" s="16"/>
      <c r="D286" s="15"/>
      <c r="E286" s="14"/>
      <c r="F286" s="13"/>
      <c r="H286" s="12"/>
      <c r="K286" s="10"/>
      <c r="L286" s="10"/>
    </row>
    <row r="287" spans="1:12" ht="21" x14ac:dyDescent="0.35">
      <c r="A287" s="18"/>
      <c r="B287" s="17"/>
      <c r="C287" s="16"/>
      <c r="D287" s="15"/>
      <c r="E287" s="14"/>
      <c r="F287" s="13"/>
      <c r="H287" s="12"/>
      <c r="K287" s="10"/>
      <c r="L287" s="10"/>
    </row>
    <row r="288" spans="1:12" ht="21" x14ac:dyDescent="0.35">
      <c r="A288" s="18"/>
      <c r="B288" s="17"/>
      <c r="C288" s="16"/>
      <c r="D288" s="15"/>
      <c r="E288" s="14"/>
      <c r="F288" s="13"/>
      <c r="H288" s="12"/>
      <c r="K288" s="10"/>
      <c r="L288" s="10"/>
    </row>
    <row r="289" spans="1:12" ht="21" x14ac:dyDescent="0.35">
      <c r="A289" s="18"/>
      <c r="B289" s="17"/>
      <c r="C289" s="16"/>
      <c r="D289" s="15"/>
      <c r="E289" s="14"/>
      <c r="F289" s="13"/>
      <c r="H289" s="12"/>
      <c r="K289" s="10"/>
      <c r="L289" s="10"/>
    </row>
    <row r="290" spans="1:12" ht="21" x14ac:dyDescent="0.35">
      <c r="A290" s="18"/>
      <c r="B290" s="17"/>
      <c r="C290" s="16"/>
      <c r="D290" s="15"/>
      <c r="E290" s="14"/>
      <c r="F290" s="13"/>
      <c r="H290" s="12"/>
      <c r="K290" s="10"/>
      <c r="L290" s="10"/>
    </row>
    <row r="291" spans="1:12" ht="21" x14ac:dyDescent="0.35">
      <c r="A291" s="18"/>
      <c r="B291" s="17"/>
      <c r="C291" s="16"/>
      <c r="D291" s="15"/>
      <c r="E291" s="14"/>
      <c r="F291" s="13"/>
      <c r="H291" s="12"/>
      <c r="K291" s="10"/>
      <c r="L291" s="10"/>
    </row>
    <row r="292" spans="1:12" ht="21" x14ac:dyDescent="0.35">
      <c r="A292" s="18"/>
      <c r="B292" s="17"/>
      <c r="C292" s="16"/>
      <c r="D292" s="15"/>
      <c r="E292" s="14"/>
      <c r="F292" s="13"/>
      <c r="H292" s="12"/>
      <c r="K292" s="10"/>
      <c r="L292" s="10"/>
    </row>
    <row r="293" spans="1:12" ht="21" x14ac:dyDescent="0.35">
      <c r="A293" s="18"/>
      <c r="B293" s="17"/>
      <c r="C293" s="16"/>
      <c r="D293" s="15"/>
      <c r="E293" s="14"/>
      <c r="F293" s="13"/>
      <c r="H293" s="12"/>
      <c r="K293" s="10"/>
      <c r="L293" s="10"/>
    </row>
    <row r="294" spans="1:12" ht="21" x14ac:dyDescent="0.35">
      <c r="A294" s="18"/>
      <c r="B294" s="17"/>
      <c r="C294" s="16"/>
      <c r="D294" s="15"/>
      <c r="E294" s="14"/>
      <c r="F294" s="13"/>
      <c r="H294" s="12"/>
      <c r="K294" s="10"/>
      <c r="L294" s="10"/>
    </row>
    <row r="295" spans="1:12" ht="21" x14ac:dyDescent="0.35">
      <c r="A295" s="18"/>
      <c r="B295" s="17"/>
      <c r="C295" s="16"/>
      <c r="D295" s="15"/>
      <c r="E295" s="14"/>
      <c r="F295" s="13"/>
      <c r="H295" s="12"/>
      <c r="K295" s="10"/>
      <c r="L295" s="10"/>
    </row>
    <row r="296" spans="1:12" ht="21" x14ac:dyDescent="0.35">
      <c r="A296" s="18"/>
      <c r="B296" s="17"/>
      <c r="C296" s="16"/>
      <c r="D296" s="15"/>
      <c r="E296" s="14"/>
      <c r="F296" s="13"/>
      <c r="H296" s="12"/>
      <c r="K296" s="10"/>
      <c r="L296" s="10"/>
    </row>
    <row r="297" spans="1:12" ht="21" x14ac:dyDescent="0.35">
      <c r="A297" s="18"/>
      <c r="B297" s="17"/>
      <c r="C297" s="16"/>
      <c r="D297" s="15"/>
      <c r="E297" s="14"/>
      <c r="F297" s="13"/>
      <c r="H297" s="12"/>
      <c r="K297" s="10"/>
      <c r="L297" s="10"/>
    </row>
    <row r="298" spans="1:12" ht="21" x14ac:dyDescent="0.35">
      <c r="A298" s="18"/>
      <c r="B298" s="17"/>
      <c r="C298" s="16"/>
      <c r="D298" s="15"/>
      <c r="E298" s="14"/>
      <c r="F298" s="13"/>
      <c r="H298" s="12"/>
      <c r="K298" s="10"/>
      <c r="L298" s="10"/>
    </row>
    <row r="299" spans="1:12" ht="21" x14ac:dyDescent="0.35">
      <c r="A299" s="18"/>
      <c r="B299" s="17"/>
      <c r="C299" s="16"/>
      <c r="D299" s="15"/>
      <c r="E299" s="14"/>
      <c r="F299" s="13"/>
      <c r="H299" s="12"/>
      <c r="K299" s="10"/>
      <c r="L299" s="10"/>
    </row>
    <row r="300" spans="1:12" ht="21" x14ac:dyDescent="0.35">
      <c r="A300" s="18"/>
      <c r="B300" s="17"/>
      <c r="C300" s="16"/>
      <c r="D300" s="15"/>
      <c r="E300" s="14"/>
      <c r="F300" s="13"/>
      <c r="H300" s="12"/>
      <c r="K300" s="10"/>
      <c r="L300" s="10"/>
    </row>
    <row r="301" spans="1:12" ht="21" x14ac:dyDescent="0.35">
      <c r="A301" s="18"/>
      <c r="B301" s="17"/>
      <c r="C301" s="16"/>
      <c r="D301" s="15"/>
      <c r="E301" s="14"/>
      <c r="F301" s="13"/>
      <c r="H301" s="12"/>
      <c r="K301" s="10"/>
      <c r="L301" s="10"/>
    </row>
    <row r="302" spans="1:12" ht="21" x14ac:dyDescent="0.35">
      <c r="A302" s="18"/>
      <c r="B302" s="17"/>
      <c r="C302" s="16"/>
      <c r="D302" s="15"/>
      <c r="E302" s="14"/>
      <c r="F302" s="13"/>
      <c r="H302" s="12"/>
      <c r="K302" s="10"/>
      <c r="L302" s="10"/>
    </row>
    <row r="303" spans="1:12" ht="21" x14ac:dyDescent="0.35">
      <c r="A303" s="18"/>
      <c r="B303" s="17"/>
      <c r="C303" s="16"/>
      <c r="D303" s="15"/>
      <c r="E303" s="14"/>
      <c r="F303" s="13"/>
      <c r="H303" s="12"/>
      <c r="K303" s="10"/>
      <c r="L303" s="10"/>
    </row>
    <row r="304" spans="1:12" ht="21" x14ac:dyDescent="0.35">
      <c r="A304" s="18"/>
      <c r="B304" s="17"/>
      <c r="C304" s="16"/>
      <c r="D304" s="15"/>
      <c r="E304" s="14"/>
      <c r="F304" s="13"/>
      <c r="H304" s="12"/>
      <c r="K304" s="10"/>
      <c r="L304" s="10"/>
    </row>
    <row r="305" spans="1:12" ht="21" x14ac:dyDescent="0.35">
      <c r="A305" s="18"/>
      <c r="B305" s="17"/>
      <c r="C305" s="16"/>
      <c r="D305" s="15"/>
      <c r="E305" s="14"/>
      <c r="F305" s="13"/>
      <c r="H305" s="12"/>
      <c r="K305" s="10"/>
      <c r="L305" s="10"/>
    </row>
    <row r="306" spans="1:12" ht="21" x14ac:dyDescent="0.35">
      <c r="A306" s="18"/>
      <c r="B306" s="17"/>
      <c r="C306" s="16"/>
      <c r="D306" s="15"/>
      <c r="E306" s="14"/>
      <c r="F306" s="13"/>
      <c r="H306" s="12"/>
      <c r="K306" s="10"/>
      <c r="L306" s="10"/>
    </row>
    <row r="307" spans="1:12" ht="21" x14ac:dyDescent="0.35">
      <c r="A307" s="18"/>
      <c r="B307" s="17"/>
      <c r="C307" s="16"/>
      <c r="D307" s="15"/>
      <c r="E307" s="14"/>
      <c r="F307" s="13"/>
      <c r="H307" s="12"/>
      <c r="K307" s="10"/>
      <c r="L307" s="10"/>
    </row>
    <row r="308" spans="1:12" ht="21" x14ac:dyDescent="0.35">
      <c r="A308" s="18"/>
      <c r="B308" s="17"/>
      <c r="C308" s="16"/>
      <c r="D308" s="15"/>
      <c r="E308" s="14"/>
      <c r="F308" s="13"/>
      <c r="H308" s="12"/>
      <c r="K308" s="10"/>
      <c r="L308" s="10"/>
    </row>
    <row r="309" spans="1:12" ht="21" x14ac:dyDescent="0.35">
      <c r="A309" s="18"/>
      <c r="B309" s="17"/>
      <c r="C309" s="16"/>
      <c r="D309" s="15"/>
      <c r="E309" s="14"/>
      <c r="F309" s="13"/>
      <c r="H309" s="12"/>
      <c r="K309" s="10"/>
      <c r="L309" s="10"/>
    </row>
    <row r="310" spans="1:12" ht="21" x14ac:dyDescent="0.35">
      <c r="A310" s="18"/>
      <c r="B310" s="17"/>
      <c r="C310" s="16"/>
      <c r="D310" s="15"/>
      <c r="E310" s="14"/>
      <c r="F310" s="13"/>
      <c r="H310" s="12"/>
      <c r="K310" s="10"/>
      <c r="L310" s="10"/>
    </row>
    <row r="311" spans="1:12" ht="21" x14ac:dyDescent="0.35">
      <c r="A311" s="18"/>
      <c r="B311" s="17"/>
      <c r="C311" s="16"/>
      <c r="D311" s="15"/>
      <c r="E311" s="14"/>
      <c r="F311" s="13"/>
      <c r="H311" s="12"/>
      <c r="K311" s="10"/>
      <c r="L311" s="10"/>
    </row>
    <row r="312" spans="1:12" ht="21" x14ac:dyDescent="0.35">
      <c r="A312" s="18"/>
      <c r="B312" s="17"/>
      <c r="C312" s="16"/>
      <c r="D312" s="15"/>
      <c r="E312" s="14"/>
      <c r="F312" s="13"/>
      <c r="H312" s="12"/>
      <c r="K312" s="10"/>
      <c r="L312" s="10"/>
    </row>
    <row r="313" spans="1:12" ht="21" x14ac:dyDescent="0.35">
      <c r="A313" s="18"/>
      <c r="B313" s="17"/>
      <c r="C313" s="16"/>
      <c r="D313" s="15"/>
      <c r="E313" s="14"/>
      <c r="F313" s="13"/>
      <c r="H313" s="12"/>
      <c r="K313" s="10"/>
      <c r="L313" s="10"/>
    </row>
    <row r="314" spans="1:12" ht="21" x14ac:dyDescent="0.35">
      <c r="A314" s="18"/>
      <c r="B314" s="17"/>
      <c r="C314" s="16"/>
      <c r="D314" s="15"/>
      <c r="E314" s="14"/>
      <c r="F314" s="13"/>
      <c r="H314" s="12"/>
      <c r="K314" s="10"/>
      <c r="L314" s="10"/>
    </row>
    <row r="315" spans="1:12" ht="21" x14ac:dyDescent="0.35">
      <c r="A315" s="18"/>
      <c r="B315" s="17"/>
      <c r="C315" s="16"/>
      <c r="D315" s="15"/>
      <c r="E315" s="14"/>
      <c r="F315" s="13"/>
      <c r="H315" s="12"/>
      <c r="K315" s="10"/>
      <c r="L315" s="10"/>
    </row>
    <row r="316" spans="1:12" ht="21" x14ac:dyDescent="0.35">
      <c r="A316" s="18"/>
      <c r="B316" s="17"/>
      <c r="C316" s="16"/>
      <c r="D316" s="15"/>
      <c r="E316" s="14"/>
      <c r="F316" s="13"/>
      <c r="H316" s="12"/>
      <c r="K316" s="10"/>
      <c r="L316" s="10"/>
    </row>
    <row r="317" spans="1:12" ht="21" x14ac:dyDescent="0.35">
      <c r="A317" s="18"/>
      <c r="B317" s="17"/>
      <c r="C317" s="16"/>
      <c r="D317" s="15"/>
      <c r="E317" s="14"/>
      <c r="F317" s="13"/>
      <c r="H317" s="12"/>
      <c r="K317" s="10"/>
      <c r="L317" s="10"/>
    </row>
    <row r="318" spans="1:12" ht="21" x14ac:dyDescent="0.35">
      <c r="A318" s="18"/>
      <c r="B318" s="17"/>
      <c r="C318" s="16"/>
      <c r="D318" s="15"/>
      <c r="E318" s="14"/>
      <c r="F318" s="13"/>
      <c r="H318" s="12"/>
      <c r="K318" s="10"/>
      <c r="L318" s="10"/>
    </row>
    <row r="319" spans="1:12" ht="21" x14ac:dyDescent="0.35">
      <c r="A319" s="18"/>
      <c r="B319" s="17"/>
      <c r="C319" s="16"/>
      <c r="D319" s="15"/>
      <c r="E319" s="14"/>
      <c r="F319" s="13"/>
      <c r="H319" s="12"/>
      <c r="K319" s="10"/>
      <c r="L319" s="10"/>
    </row>
    <row r="320" spans="1:12" ht="21" x14ac:dyDescent="0.35">
      <c r="A320" s="18"/>
      <c r="B320" s="17"/>
      <c r="C320" s="16"/>
      <c r="D320" s="15"/>
      <c r="E320" s="14"/>
      <c r="F320" s="13"/>
      <c r="H320" s="12"/>
      <c r="K320" s="10"/>
      <c r="L320" s="10"/>
    </row>
    <row r="321" spans="1:12" ht="21" x14ac:dyDescent="0.35">
      <c r="A321" s="18"/>
      <c r="B321" s="17"/>
      <c r="C321" s="16"/>
      <c r="D321" s="15"/>
      <c r="E321" s="14"/>
      <c r="F321" s="13"/>
      <c r="H321" s="12"/>
      <c r="K321" s="10"/>
      <c r="L321" s="10"/>
    </row>
    <row r="322" spans="1:12" ht="21" x14ac:dyDescent="0.35">
      <c r="A322" s="18"/>
      <c r="B322" s="17"/>
      <c r="C322" s="16"/>
      <c r="D322" s="15"/>
      <c r="E322" s="14"/>
      <c r="F322" s="13"/>
      <c r="H322" s="12"/>
      <c r="K322" s="10"/>
      <c r="L322" s="10"/>
    </row>
    <row r="323" spans="1:12" ht="21" x14ac:dyDescent="0.35">
      <c r="A323" s="18"/>
      <c r="B323" s="17"/>
      <c r="C323" s="16"/>
      <c r="D323" s="15"/>
      <c r="E323" s="14"/>
      <c r="F323" s="13"/>
      <c r="H323" s="12"/>
      <c r="K323" s="10"/>
      <c r="L323" s="10"/>
    </row>
    <row r="324" spans="1:12" ht="21" x14ac:dyDescent="0.35">
      <c r="A324" s="18"/>
      <c r="B324" s="17"/>
      <c r="C324" s="16"/>
      <c r="D324" s="15"/>
      <c r="E324" s="14"/>
      <c r="F324" s="13"/>
      <c r="H324" s="12"/>
      <c r="K324" s="10"/>
      <c r="L324" s="10"/>
    </row>
    <row r="325" spans="1:12" ht="21" x14ac:dyDescent="0.35">
      <c r="A325" s="18"/>
      <c r="B325" s="17"/>
      <c r="C325" s="16"/>
      <c r="D325" s="15"/>
      <c r="E325" s="14"/>
      <c r="F325" s="13"/>
      <c r="H325" s="12"/>
      <c r="K325" s="10"/>
      <c r="L325" s="10"/>
    </row>
    <row r="326" spans="1:12" ht="21" x14ac:dyDescent="0.35">
      <c r="A326" s="18"/>
      <c r="B326" s="17"/>
      <c r="C326" s="16"/>
      <c r="D326" s="15"/>
      <c r="E326" s="14"/>
      <c r="F326" s="13"/>
      <c r="H326" s="12"/>
      <c r="K326" s="10"/>
      <c r="L326" s="10"/>
    </row>
    <row r="327" spans="1:12" ht="21" x14ac:dyDescent="0.35">
      <c r="A327" s="18"/>
      <c r="B327" s="17"/>
      <c r="C327" s="16"/>
      <c r="D327" s="15"/>
      <c r="E327" s="14"/>
      <c r="F327" s="13"/>
      <c r="H327" s="12"/>
      <c r="K327" s="10"/>
      <c r="L327" s="10"/>
    </row>
    <row r="328" spans="1:12" ht="21" x14ac:dyDescent="0.35">
      <c r="A328" s="18"/>
      <c r="B328" s="17"/>
      <c r="C328" s="16"/>
      <c r="D328" s="15"/>
      <c r="E328" s="14"/>
      <c r="F328" s="13"/>
      <c r="H328" s="12"/>
      <c r="K328" s="10"/>
      <c r="L328" s="10"/>
    </row>
    <row r="329" spans="1:12" ht="21" x14ac:dyDescent="0.35">
      <c r="A329" s="18"/>
      <c r="B329" s="17"/>
      <c r="C329" s="16"/>
      <c r="D329" s="15"/>
      <c r="E329" s="14"/>
      <c r="F329" s="13"/>
      <c r="H329" s="12"/>
      <c r="K329" s="10"/>
      <c r="L329" s="10"/>
    </row>
    <row r="330" spans="1:12" ht="21" x14ac:dyDescent="0.35">
      <c r="A330" s="18"/>
      <c r="B330" s="17"/>
      <c r="C330" s="16"/>
      <c r="D330" s="15"/>
      <c r="E330" s="14"/>
      <c r="F330" s="13"/>
      <c r="H330" s="12"/>
      <c r="K330" s="10"/>
      <c r="L330" s="10"/>
    </row>
    <row r="331" spans="1:12" ht="21" x14ac:dyDescent="0.35">
      <c r="A331" s="18"/>
      <c r="B331" s="17"/>
      <c r="C331" s="16"/>
      <c r="D331" s="15"/>
      <c r="E331" s="14"/>
      <c r="F331" s="13"/>
      <c r="H331" s="12"/>
      <c r="K331" s="10"/>
      <c r="L331" s="10"/>
    </row>
    <row r="332" spans="1:12" ht="21" x14ac:dyDescent="0.35">
      <c r="A332" s="18"/>
      <c r="B332" s="17"/>
      <c r="C332" s="16"/>
      <c r="D332" s="15"/>
      <c r="E332" s="14"/>
      <c r="F332" s="13"/>
      <c r="H332" s="12"/>
      <c r="K332" s="10"/>
      <c r="L332" s="10"/>
    </row>
    <row r="333" spans="1:12" ht="21" x14ac:dyDescent="0.35">
      <c r="A333" s="18"/>
      <c r="B333" s="17"/>
      <c r="C333" s="16"/>
      <c r="D333" s="15"/>
      <c r="E333" s="14"/>
      <c r="F333" s="13"/>
      <c r="H333" s="12"/>
      <c r="K333" s="10"/>
      <c r="L333" s="10"/>
    </row>
    <row r="334" spans="1:12" ht="21" x14ac:dyDescent="0.35">
      <c r="A334" s="18"/>
      <c r="B334" s="17"/>
      <c r="C334" s="16"/>
      <c r="D334" s="15"/>
      <c r="E334" s="14"/>
      <c r="F334" s="13"/>
      <c r="H334" s="12"/>
      <c r="K334" s="10"/>
      <c r="L334" s="10"/>
    </row>
    <row r="335" spans="1:12" ht="21" x14ac:dyDescent="0.35">
      <c r="A335" s="18"/>
      <c r="B335" s="17"/>
      <c r="C335" s="16"/>
      <c r="D335" s="15"/>
      <c r="E335" s="14"/>
      <c r="F335" s="13"/>
      <c r="H335" s="12"/>
      <c r="K335" s="10"/>
      <c r="L335" s="10"/>
    </row>
    <row r="336" spans="1:12" ht="21" x14ac:dyDescent="0.35">
      <c r="A336" s="18"/>
      <c r="B336" s="17"/>
      <c r="C336" s="16"/>
      <c r="D336" s="15"/>
      <c r="E336" s="14"/>
      <c r="F336" s="13"/>
      <c r="H336" s="12"/>
      <c r="K336" s="10"/>
      <c r="L336" s="10"/>
    </row>
    <row r="337" spans="1:12" ht="21" x14ac:dyDescent="0.35">
      <c r="A337" s="18"/>
      <c r="B337" s="17"/>
      <c r="C337" s="16"/>
      <c r="D337" s="15"/>
      <c r="E337" s="14"/>
      <c r="F337" s="13"/>
      <c r="H337" s="12"/>
      <c r="K337" s="10"/>
      <c r="L337" s="10"/>
    </row>
    <row r="338" spans="1:12" ht="21" x14ac:dyDescent="0.35">
      <c r="A338" s="18"/>
      <c r="B338" s="17"/>
      <c r="C338" s="16"/>
      <c r="D338" s="15"/>
      <c r="E338" s="14"/>
      <c r="F338" s="13"/>
      <c r="H338" s="12"/>
      <c r="K338" s="10"/>
      <c r="L338" s="10"/>
    </row>
    <row r="339" spans="1:12" ht="21" x14ac:dyDescent="0.35">
      <c r="A339" s="18"/>
      <c r="B339" s="17"/>
      <c r="C339" s="16"/>
      <c r="D339" s="15"/>
      <c r="E339" s="14"/>
      <c r="F339" s="13"/>
      <c r="H339" s="12"/>
      <c r="K339" s="10"/>
      <c r="L339" s="10"/>
    </row>
    <row r="340" spans="1:12" ht="21" x14ac:dyDescent="0.35">
      <c r="A340" s="18"/>
      <c r="B340" s="17"/>
      <c r="C340" s="16"/>
      <c r="D340" s="15"/>
      <c r="E340" s="14"/>
      <c r="F340" s="13"/>
      <c r="H340" s="12"/>
      <c r="K340" s="10"/>
      <c r="L340" s="10"/>
    </row>
    <row r="341" spans="1:12" ht="21" x14ac:dyDescent="0.35">
      <c r="A341" s="18"/>
      <c r="B341" s="17"/>
      <c r="C341" s="16"/>
      <c r="D341" s="15"/>
      <c r="E341" s="14"/>
      <c r="F341" s="13"/>
      <c r="H341" s="12"/>
      <c r="K341" s="10"/>
      <c r="L341" s="10"/>
    </row>
    <row r="342" spans="1:12" ht="21" x14ac:dyDescent="0.35">
      <c r="A342" s="18"/>
      <c r="B342" s="17"/>
      <c r="C342" s="16"/>
      <c r="D342" s="15"/>
      <c r="E342" s="14"/>
      <c r="F342" s="13"/>
      <c r="H342" s="12"/>
      <c r="K342" s="10"/>
      <c r="L342" s="10"/>
    </row>
    <row r="343" spans="1:12" ht="21" x14ac:dyDescent="0.35">
      <c r="A343" s="18"/>
      <c r="B343" s="17"/>
      <c r="C343" s="16"/>
      <c r="D343" s="15"/>
      <c r="E343" s="14"/>
      <c r="F343" s="13"/>
      <c r="H343" s="12"/>
      <c r="K343" s="10"/>
      <c r="L343" s="10"/>
    </row>
    <row r="344" spans="1:12" ht="21" x14ac:dyDescent="0.35">
      <c r="A344" s="18"/>
      <c r="B344" s="17"/>
      <c r="C344" s="16"/>
      <c r="D344" s="15"/>
      <c r="E344" s="14"/>
      <c r="F344" s="13"/>
      <c r="H344" s="12"/>
      <c r="K344" s="10"/>
      <c r="L344" s="10"/>
    </row>
    <row r="345" spans="1:12" ht="21" x14ac:dyDescent="0.35">
      <c r="A345" s="18"/>
      <c r="B345" s="17"/>
      <c r="C345" s="16"/>
      <c r="D345" s="15"/>
      <c r="E345" s="14"/>
      <c r="F345" s="13"/>
      <c r="H345" s="12"/>
      <c r="K345" s="10"/>
      <c r="L345" s="10"/>
    </row>
    <row r="346" spans="1:12" ht="21" x14ac:dyDescent="0.35">
      <c r="A346" s="18"/>
      <c r="B346" s="17"/>
      <c r="C346" s="16"/>
      <c r="D346" s="15"/>
      <c r="E346" s="14"/>
      <c r="F346" s="13"/>
      <c r="H346" s="12"/>
      <c r="K346" s="10"/>
      <c r="L346" s="10"/>
    </row>
    <row r="347" spans="1:12" ht="21" x14ac:dyDescent="0.35">
      <c r="A347" s="18"/>
      <c r="B347" s="17"/>
      <c r="C347" s="16"/>
      <c r="D347" s="15"/>
      <c r="E347" s="14"/>
      <c r="F347" s="13"/>
      <c r="H347" s="12"/>
      <c r="K347" s="10"/>
      <c r="L347" s="10"/>
    </row>
    <row r="348" spans="1:12" ht="21" x14ac:dyDescent="0.35">
      <c r="A348" s="18"/>
      <c r="B348" s="17"/>
      <c r="C348" s="16"/>
      <c r="D348" s="15"/>
      <c r="E348" s="14"/>
      <c r="F348" s="13"/>
      <c r="H348" s="12"/>
      <c r="K348" s="10"/>
      <c r="L348" s="10"/>
    </row>
    <row r="349" spans="1:12" ht="21" x14ac:dyDescent="0.35">
      <c r="A349" s="18"/>
      <c r="B349" s="17"/>
      <c r="C349" s="16"/>
      <c r="D349" s="15"/>
      <c r="E349" s="14"/>
      <c r="F349" s="13"/>
      <c r="H349" s="12"/>
      <c r="K349" s="10"/>
      <c r="L349" s="10"/>
    </row>
    <row r="350" spans="1:12" ht="21" x14ac:dyDescent="0.35">
      <c r="A350" s="18"/>
      <c r="B350" s="17"/>
      <c r="C350" s="16"/>
      <c r="D350" s="15"/>
      <c r="E350" s="14"/>
      <c r="F350" s="13"/>
      <c r="H350" s="12"/>
      <c r="K350" s="10"/>
      <c r="L350" s="10"/>
    </row>
    <row r="351" spans="1:12" ht="21" x14ac:dyDescent="0.35">
      <c r="A351" s="18"/>
      <c r="B351" s="17"/>
      <c r="C351" s="16"/>
      <c r="D351" s="15"/>
      <c r="E351" s="14"/>
      <c r="F351" s="13"/>
      <c r="H351" s="12"/>
      <c r="K351" s="10"/>
      <c r="L351" s="10"/>
    </row>
    <row r="352" spans="1:12" ht="21" x14ac:dyDescent="0.35">
      <c r="A352" s="18"/>
      <c r="B352" s="17"/>
      <c r="C352" s="16"/>
      <c r="D352" s="15"/>
      <c r="E352" s="14"/>
      <c r="F352" s="13"/>
      <c r="H352" s="12"/>
      <c r="K352" s="10"/>
      <c r="L352" s="10"/>
    </row>
    <row r="353" spans="1:12" ht="21" x14ac:dyDescent="0.35">
      <c r="A353" s="18"/>
      <c r="B353" s="17"/>
      <c r="C353" s="16"/>
      <c r="D353" s="15"/>
      <c r="E353" s="14"/>
      <c r="F353" s="13"/>
      <c r="H353" s="12"/>
      <c r="K353" s="10"/>
      <c r="L353" s="10"/>
    </row>
    <row r="354" spans="1:12" ht="21" x14ac:dyDescent="0.35">
      <c r="A354" s="18"/>
      <c r="B354" s="17"/>
      <c r="C354" s="16"/>
      <c r="D354" s="15"/>
      <c r="E354" s="14"/>
      <c r="F354" s="13"/>
      <c r="H354" s="12"/>
      <c r="K354" s="10"/>
      <c r="L354" s="10"/>
    </row>
    <row r="355" spans="1:12" ht="21" x14ac:dyDescent="0.35">
      <c r="A355" s="18"/>
      <c r="B355" s="17"/>
      <c r="C355" s="16"/>
      <c r="D355" s="15"/>
      <c r="E355" s="14"/>
      <c r="F355" s="13"/>
      <c r="H355" s="12"/>
      <c r="K355" s="10"/>
      <c r="L355" s="10"/>
    </row>
    <row r="356" spans="1:12" ht="21" x14ac:dyDescent="0.35">
      <c r="A356" s="18"/>
      <c r="B356" s="17"/>
      <c r="C356" s="16"/>
      <c r="D356" s="15"/>
      <c r="E356" s="14"/>
      <c r="F356" s="13"/>
      <c r="H356" s="12"/>
      <c r="K356" s="10"/>
      <c r="L356" s="10"/>
    </row>
    <row r="357" spans="1:12" ht="21" x14ac:dyDescent="0.35">
      <c r="A357" s="18"/>
      <c r="B357" s="17"/>
      <c r="C357" s="16"/>
      <c r="D357" s="15"/>
      <c r="E357" s="14"/>
      <c r="F357" s="13"/>
      <c r="H357" s="12"/>
      <c r="K357" s="10"/>
      <c r="L357" s="10"/>
    </row>
    <row r="358" spans="1:12" ht="21" x14ac:dyDescent="0.35">
      <c r="A358" s="18"/>
      <c r="B358" s="17"/>
      <c r="C358" s="16"/>
      <c r="D358" s="15"/>
      <c r="E358" s="14"/>
      <c r="F358" s="13"/>
      <c r="H358" s="12"/>
      <c r="K358" s="10"/>
      <c r="L358" s="10"/>
    </row>
    <row r="359" spans="1:12" ht="21" x14ac:dyDescent="0.35">
      <c r="A359" s="18"/>
      <c r="B359" s="17"/>
      <c r="C359" s="16"/>
      <c r="D359" s="15"/>
      <c r="E359" s="14"/>
      <c r="F359" s="13"/>
      <c r="H359" s="12"/>
      <c r="K359" s="10"/>
      <c r="L359" s="10"/>
    </row>
    <row r="360" spans="1:12" ht="21" x14ac:dyDescent="0.35">
      <c r="A360" s="18"/>
      <c r="B360" s="17"/>
      <c r="C360" s="16"/>
      <c r="D360" s="15"/>
      <c r="E360" s="14"/>
      <c r="F360" s="13"/>
      <c r="H360" s="12"/>
      <c r="K360" s="10"/>
      <c r="L360" s="10"/>
    </row>
    <row r="361" spans="1:12" ht="21" x14ac:dyDescent="0.35">
      <c r="A361" s="18"/>
      <c r="B361" s="17"/>
      <c r="C361" s="16"/>
      <c r="D361" s="15"/>
      <c r="E361" s="14"/>
      <c r="F361" s="13"/>
      <c r="H361" s="12"/>
      <c r="K361" s="10"/>
      <c r="L361" s="10"/>
    </row>
    <row r="362" spans="1:12" ht="21" x14ac:dyDescent="0.35">
      <c r="A362" s="18"/>
      <c r="B362" s="17"/>
      <c r="C362" s="16"/>
      <c r="D362" s="15"/>
      <c r="E362" s="14"/>
      <c r="F362" s="13"/>
      <c r="H362" s="12"/>
      <c r="K362" s="10"/>
      <c r="L362" s="10"/>
    </row>
    <row r="363" spans="1:12" ht="21" x14ac:dyDescent="0.35">
      <c r="A363" s="18"/>
      <c r="B363" s="17"/>
      <c r="C363" s="16"/>
      <c r="D363" s="15"/>
      <c r="E363" s="14"/>
      <c r="F363" s="13"/>
      <c r="H363" s="12"/>
      <c r="K363" s="10"/>
      <c r="L363" s="10"/>
    </row>
    <row r="364" spans="1:12" ht="21" x14ac:dyDescent="0.35">
      <c r="A364" s="18"/>
      <c r="B364" s="17"/>
      <c r="C364" s="16"/>
      <c r="D364" s="15"/>
      <c r="E364" s="14"/>
      <c r="F364" s="13"/>
      <c r="H364" s="12"/>
      <c r="K364" s="10"/>
      <c r="L364" s="10"/>
    </row>
    <row r="365" spans="1:12" ht="21" x14ac:dyDescent="0.35">
      <c r="A365" s="18"/>
      <c r="B365" s="17"/>
      <c r="C365" s="16"/>
      <c r="D365" s="15"/>
      <c r="E365" s="14"/>
      <c r="F365" s="13"/>
      <c r="H365" s="12"/>
      <c r="K365" s="10"/>
      <c r="L365" s="10"/>
    </row>
    <row r="366" spans="1:12" ht="21" x14ac:dyDescent="0.35">
      <c r="A366" s="18"/>
      <c r="B366" s="17"/>
      <c r="C366" s="16"/>
      <c r="D366" s="15"/>
      <c r="E366" s="14"/>
      <c r="F366" s="13"/>
      <c r="H366" s="12"/>
      <c r="K366" s="10"/>
      <c r="L366" s="10"/>
    </row>
    <row r="367" spans="1:12" ht="21" x14ac:dyDescent="0.35">
      <c r="A367" s="18"/>
      <c r="B367" s="17"/>
      <c r="C367" s="16"/>
      <c r="D367" s="15"/>
      <c r="E367" s="14"/>
      <c r="F367" s="13"/>
      <c r="H367" s="12"/>
      <c r="K367" s="10"/>
      <c r="L367" s="10"/>
    </row>
    <row r="368" spans="1:12" ht="21" x14ac:dyDescent="0.35">
      <c r="A368" s="18"/>
      <c r="B368" s="17"/>
      <c r="C368" s="16"/>
      <c r="D368" s="15"/>
      <c r="E368" s="14"/>
      <c r="F368" s="13"/>
      <c r="H368" s="12"/>
      <c r="K368" s="10"/>
      <c r="L368" s="10"/>
    </row>
    <row r="369" spans="1:12" ht="21" x14ac:dyDescent="0.35">
      <c r="A369" s="18"/>
      <c r="B369" s="17"/>
      <c r="C369" s="16"/>
      <c r="D369" s="15"/>
      <c r="E369" s="14"/>
      <c r="F369" s="13"/>
      <c r="H369" s="12"/>
      <c r="K369" s="10"/>
      <c r="L369" s="10"/>
    </row>
    <row r="370" spans="1:12" ht="21" x14ac:dyDescent="0.35">
      <c r="A370" s="18"/>
      <c r="B370" s="17"/>
      <c r="C370" s="16"/>
      <c r="D370" s="15"/>
      <c r="E370" s="14"/>
      <c r="F370" s="13"/>
      <c r="H370" s="12"/>
      <c r="K370" s="10"/>
      <c r="L370" s="10"/>
    </row>
    <row r="371" spans="1:12" ht="21" x14ac:dyDescent="0.35">
      <c r="A371" s="18"/>
      <c r="B371" s="17"/>
      <c r="C371" s="16"/>
      <c r="D371" s="15"/>
      <c r="E371" s="14"/>
      <c r="F371" s="13"/>
      <c r="H371" s="12"/>
      <c r="K371" s="10"/>
      <c r="L371" s="10"/>
    </row>
    <row r="372" spans="1:12" ht="21" x14ac:dyDescent="0.35">
      <c r="A372" s="18"/>
      <c r="B372" s="17"/>
      <c r="C372" s="16"/>
      <c r="D372" s="15"/>
      <c r="E372" s="14"/>
      <c r="F372" s="13"/>
      <c r="H372" s="12"/>
      <c r="K372" s="10"/>
      <c r="L372" s="10"/>
    </row>
    <row r="373" spans="1:12" ht="21" x14ac:dyDescent="0.35">
      <c r="A373" s="18"/>
      <c r="B373" s="17"/>
      <c r="C373" s="16"/>
      <c r="D373" s="15"/>
      <c r="E373" s="14"/>
      <c r="F373" s="13"/>
      <c r="H373" s="12"/>
      <c r="K373" s="10"/>
      <c r="L373" s="10"/>
    </row>
    <row r="374" spans="1:12" ht="21" x14ac:dyDescent="0.35">
      <c r="A374" s="18"/>
      <c r="B374" s="17"/>
      <c r="C374" s="16"/>
      <c r="D374" s="15"/>
      <c r="E374" s="14"/>
      <c r="F374" s="13"/>
      <c r="H374" s="12"/>
      <c r="K374" s="10"/>
      <c r="L374" s="10"/>
    </row>
    <row r="375" spans="1:12" ht="21" x14ac:dyDescent="0.35">
      <c r="A375" s="18"/>
      <c r="B375" s="17"/>
      <c r="C375" s="16"/>
      <c r="D375" s="15"/>
      <c r="E375" s="14"/>
      <c r="F375" s="13"/>
      <c r="H375" s="12"/>
      <c r="K375" s="10"/>
      <c r="L375" s="10"/>
    </row>
    <row r="376" spans="1:12" ht="21" x14ac:dyDescent="0.35">
      <c r="A376" s="18"/>
      <c r="B376" s="17"/>
      <c r="C376" s="16"/>
      <c r="D376" s="15"/>
      <c r="E376" s="14"/>
      <c r="F376" s="13"/>
      <c r="H376" s="12"/>
      <c r="K376" s="10"/>
      <c r="L376" s="10"/>
    </row>
    <row r="377" spans="1:12" ht="21" x14ac:dyDescent="0.35">
      <c r="A377" s="18"/>
      <c r="B377" s="17"/>
      <c r="C377" s="16"/>
      <c r="D377" s="15"/>
      <c r="E377" s="14"/>
      <c r="F377" s="13"/>
      <c r="H377" s="12"/>
      <c r="K377" s="10"/>
      <c r="L377" s="10"/>
    </row>
    <row r="378" spans="1:12" ht="21" x14ac:dyDescent="0.35">
      <c r="A378" s="18"/>
      <c r="B378" s="17"/>
      <c r="C378" s="16"/>
      <c r="D378" s="15"/>
      <c r="E378" s="14"/>
      <c r="F378" s="13"/>
      <c r="H378" s="12"/>
      <c r="K378" s="10"/>
      <c r="L378" s="10"/>
    </row>
    <row r="379" spans="1:12" ht="21" x14ac:dyDescent="0.35">
      <c r="A379" s="18"/>
      <c r="B379" s="17"/>
      <c r="C379" s="16"/>
      <c r="D379" s="15"/>
      <c r="E379" s="14"/>
      <c r="F379" s="13"/>
      <c r="H379" s="12"/>
      <c r="K379" s="10"/>
      <c r="L379" s="10"/>
    </row>
    <row r="380" spans="1:12" ht="21" x14ac:dyDescent="0.35">
      <c r="A380" s="18"/>
      <c r="B380" s="17"/>
      <c r="C380" s="16"/>
      <c r="D380" s="15"/>
      <c r="E380" s="14"/>
      <c r="F380" s="13"/>
      <c r="H380" s="12"/>
      <c r="K380" s="10"/>
      <c r="L380" s="10"/>
    </row>
    <row r="381" spans="1:12" ht="21" x14ac:dyDescent="0.35">
      <c r="A381" s="18"/>
      <c r="B381" s="17"/>
      <c r="C381" s="16"/>
      <c r="D381" s="15"/>
      <c r="E381" s="14"/>
      <c r="F381" s="13"/>
      <c r="H381" s="12"/>
      <c r="K381" s="10"/>
      <c r="L381" s="10"/>
    </row>
    <row r="382" spans="1:12" ht="21" x14ac:dyDescent="0.35">
      <c r="A382" s="18"/>
      <c r="B382" s="17"/>
      <c r="C382" s="16"/>
      <c r="D382" s="15"/>
      <c r="E382" s="14"/>
      <c r="F382" s="13"/>
      <c r="H382" s="12"/>
      <c r="K382" s="10"/>
      <c r="L382" s="10"/>
    </row>
    <row r="383" spans="1:12" ht="21" x14ac:dyDescent="0.35">
      <c r="A383" s="18"/>
      <c r="B383" s="17"/>
      <c r="C383" s="16"/>
      <c r="D383" s="15"/>
      <c r="E383" s="14"/>
      <c r="F383" s="13"/>
      <c r="H383" s="12"/>
      <c r="K383" s="10"/>
      <c r="L383" s="10"/>
    </row>
    <row r="384" spans="1:12" ht="21" x14ac:dyDescent="0.35">
      <c r="A384" s="18"/>
      <c r="B384" s="17"/>
      <c r="C384" s="16"/>
      <c r="D384" s="15"/>
      <c r="E384" s="14"/>
      <c r="F384" s="13"/>
      <c r="H384" s="12"/>
      <c r="K384" s="10"/>
      <c r="L384" s="10"/>
    </row>
    <row r="385" spans="1:12" ht="21" x14ac:dyDescent="0.35">
      <c r="A385" s="18"/>
      <c r="B385" s="17"/>
      <c r="C385" s="16"/>
      <c r="D385" s="15"/>
      <c r="E385" s="14"/>
      <c r="F385" s="13"/>
      <c r="H385" s="12"/>
      <c r="K385" s="10"/>
      <c r="L385" s="10"/>
    </row>
    <row r="386" spans="1:12" ht="21" x14ac:dyDescent="0.35">
      <c r="A386" s="18"/>
      <c r="B386" s="17"/>
      <c r="C386" s="16"/>
      <c r="D386" s="15"/>
      <c r="E386" s="14"/>
      <c r="F386" s="13"/>
      <c r="H386" s="12"/>
      <c r="K386" s="10"/>
      <c r="L386" s="10"/>
    </row>
    <row r="387" spans="1:12" ht="21" x14ac:dyDescent="0.35">
      <c r="A387" s="18"/>
      <c r="B387" s="17"/>
      <c r="C387" s="16"/>
      <c r="D387" s="15"/>
      <c r="E387" s="14"/>
      <c r="F387" s="13"/>
      <c r="H387" s="12"/>
      <c r="K387" s="10"/>
      <c r="L387" s="10"/>
    </row>
    <row r="388" spans="1:12" ht="21" x14ac:dyDescent="0.35">
      <c r="A388" s="18"/>
      <c r="B388" s="17"/>
      <c r="C388" s="16"/>
      <c r="D388" s="15"/>
      <c r="E388" s="14"/>
      <c r="F388" s="13"/>
      <c r="H388" s="12"/>
      <c r="K388" s="10"/>
      <c r="L388" s="10"/>
    </row>
    <row r="389" spans="1:12" ht="21" x14ac:dyDescent="0.35">
      <c r="A389" s="18"/>
      <c r="B389" s="17"/>
      <c r="C389" s="16"/>
      <c r="D389" s="15"/>
      <c r="E389" s="14"/>
      <c r="F389" s="13"/>
      <c r="H389" s="12"/>
      <c r="K389" s="10"/>
      <c r="L389" s="10"/>
    </row>
    <row r="390" spans="1:12" ht="21" x14ac:dyDescent="0.35">
      <c r="A390" s="18"/>
      <c r="B390" s="17"/>
      <c r="C390" s="16"/>
      <c r="D390" s="15"/>
      <c r="E390" s="14"/>
      <c r="F390" s="13"/>
      <c r="H390" s="12"/>
      <c r="K390" s="10"/>
      <c r="L390" s="10"/>
    </row>
    <row r="391" spans="1:12" ht="21" x14ac:dyDescent="0.35">
      <c r="A391" s="18"/>
      <c r="B391" s="17"/>
      <c r="C391" s="16"/>
      <c r="D391" s="15"/>
      <c r="E391" s="14"/>
      <c r="F391" s="13"/>
      <c r="H391" s="12"/>
      <c r="K391" s="10"/>
      <c r="L391" s="10"/>
    </row>
    <row r="392" spans="1:12" ht="21" x14ac:dyDescent="0.35">
      <c r="A392" s="18"/>
      <c r="B392" s="17"/>
      <c r="C392" s="16"/>
      <c r="D392" s="15"/>
      <c r="E392" s="14"/>
      <c r="F392" s="13"/>
      <c r="H392" s="12"/>
      <c r="K392" s="10"/>
      <c r="L392" s="10"/>
    </row>
    <row r="393" spans="1:12" ht="21" x14ac:dyDescent="0.35">
      <c r="A393" s="18"/>
      <c r="B393" s="17"/>
      <c r="C393" s="16"/>
      <c r="D393" s="15"/>
      <c r="E393" s="14"/>
      <c r="F393" s="13"/>
      <c r="H393" s="12"/>
      <c r="K393" s="10"/>
      <c r="L393" s="10"/>
    </row>
    <row r="394" spans="1:12" ht="21" x14ac:dyDescent="0.35">
      <c r="A394" s="18"/>
      <c r="B394" s="17"/>
      <c r="C394" s="16"/>
      <c r="D394" s="15"/>
      <c r="E394" s="14"/>
      <c r="F394" s="13"/>
      <c r="H394" s="12"/>
      <c r="K394" s="10"/>
      <c r="L394" s="10"/>
    </row>
    <row r="395" spans="1:12" ht="21" x14ac:dyDescent="0.35">
      <c r="A395" s="18"/>
      <c r="B395" s="17"/>
      <c r="C395" s="16"/>
      <c r="D395" s="15"/>
      <c r="E395" s="14"/>
      <c r="F395" s="13"/>
      <c r="H395" s="12"/>
      <c r="K395" s="10"/>
      <c r="L395" s="10"/>
    </row>
    <row r="396" spans="1:12" ht="21" x14ac:dyDescent="0.35">
      <c r="A396" s="18"/>
      <c r="B396" s="17"/>
      <c r="C396" s="16"/>
      <c r="D396" s="15"/>
      <c r="E396" s="14"/>
      <c r="F396" s="13"/>
      <c r="H396" s="12"/>
      <c r="K396" s="10"/>
      <c r="L396" s="10"/>
    </row>
    <row r="397" spans="1:12" ht="21" x14ac:dyDescent="0.35">
      <c r="A397" s="18"/>
      <c r="B397" s="17"/>
      <c r="C397" s="16"/>
      <c r="D397" s="15"/>
      <c r="E397" s="14"/>
      <c r="F397" s="13"/>
      <c r="H397" s="12"/>
      <c r="K397" s="10"/>
      <c r="L397" s="10"/>
    </row>
    <row r="398" spans="1:12" ht="21" x14ac:dyDescent="0.35">
      <c r="A398" s="18"/>
      <c r="B398" s="17"/>
      <c r="C398" s="16"/>
      <c r="D398" s="15"/>
      <c r="E398" s="14"/>
      <c r="F398" s="13"/>
      <c r="H398" s="12"/>
      <c r="K398" s="10"/>
      <c r="L398" s="10"/>
    </row>
    <row r="399" spans="1:12" ht="21" x14ac:dyDescent="0.35">
      <c r="A399" s="18"/>
      <c r="B399" s="17"/>
      <c r="C399" s="16"/>
      <c r="D399" s="15"/>
      <c r="E399" s="14"/>
      <c r="F399" s="13"/>
      <c r="H399" s="12"/>
      <c r="K399" s="10"/>
      <c r="L399" s="10"/>
    </row>
    <row r="400" spans="1:12" ht="21" x14ac:dyDescent="0.35">
      <c r="A400" s="18"/>
      <c r="B400" s="17"/>
      <c r="C400" s="16"/>
      <c r="D400" s="15"/>
      <c r="E400" s="14"/>
      <c r="F400" s="13"/>
      <c r="H400" s="12"/>
      <c r="K400" s="10"/>
      <c r="L400" s="10"/>
    </row>
    <row r="401" spans="1:12" ht="21" x14ac:dyDescent="0.35">
      <c r="A401" s="18"/>
      <c r="B401" s="17"/>
      <c r="C401" s="16"/>
      <c r="D401" s="15"/>
      <c r="E401" s="14"/>
      <c r="F401" s="13"/>
      <c r="H401" s="12"/>
      <c r="K401" s="10"/>
      <c r="L401" s="10"/>
    </row>
    <row r="402" spans="1:12" ht="21" x14ac:dyDescent="0.35">
      <c r="A402" s="18"/>
      <c r="B402" s="17"/>
      <c r="C402" s="16"/>
      <c r="D402" s="15"/>
      <c r="E402" s="14"/>
      <c r="F402" s="13"/>
      <c r="H402" s="12"/>
      <c r="K402" s="10"/>
      <c r="L402" s="10"/>
    </row>
    <row r="403" spans="1:12" ht="21" x14ac:dyDescent="0.35">
      <c r="A403" s="18"/>
      <c r="B403" s="17"/>
      <c r="C403" s="16"/>
      <c r="D403" s="15"/>
      <c r="E403" s="14"/>
      <c r="F403" s="13"/>
      <c r="H403" s="12"/>
      <c r="K403" s="10"/>
      <c r="L403" s="10"/>
    </row>
    <row r="404" spans="1:12" ht="21" x14ac:dyDescent="0.35">
      <c r="A404" s="18"/>
      <c r="B404" s="17"/>
      <c r="C404" s="16"/>
      <c r="D404" s="15"/>
      <c r="E404" s="14"/>
      <c r="F404" s="13"/>
      <c r="H404" s="12"/>
      <c r="K404" s="10"/>
      <c r="L404" s="10"/>
    </row>
    <row r="405" spans="1:12" ht="21" x14ac:dyDescent="0.35">
      <c r="A405" s="18"/>
      <c r="B405" s="17"/>
      <c r="C405" s="16"/>
      <c r="D405" s="15"/>
      <c r="E405" s="14"/>
      <c r="F405" s="13"/>
      <c r="H405" s="12"/>
      <c r="K405" s="10"/>
      <c r="L405" s="10"/>
    </row>
    <row r="406" spans="1:12" ht="21" x14ac:dyDescent="0.35">
      <c r="A406" s="18"/>
      <c r="B406" s="17"/>
      <c r="C406" s="16"/>
      <c r="D406" s="15"/>
      <c r="E406" s="14"/>
      <c r="F406" s="13"/>
      <c r="H406" s="12"/>
      <c r="K406" s="10"/>
      <c r="L406" s="10"/>
    </row>
    <row r="407" spans="1:12" ht="21" x14ac:dyDescent="0.35">
      <c r="A407" s="18"/>
      <c r="B407" s="17"/>
      <c r="C407" s="16"/>
      <c r="D407" s="15"/>
      <c r="E407" s="14"/>
      <c r="F407" s="13"/>
      <c r="H407" s="12"/>
      <c r="K407" s="10"/>
      <c r="L407" s="10"/>
    </row>
    <row r="408" spans="1:12" ht="21" x14ac:dyDescent="0.35">
      <c r="A408" s="18"/>
      <c r="B408" s="17"/>
      <c r="C408" s="16"/>
      <c r="D408" s="15"/>
      <c r="E408" s="14"/>
      <c r="F408" s="13"/>
      <c r="H408" s="12"/>
      <c r="K408" s="10"/>
      <c r="L408" s="10"/>
    </row>
    <row r="409" spans="1:12" ht="21" x14ac:dyDescent="0.35">
      <c r="A409" s="18"/>
      <c r="B409" s="17"/>
      <c r="C409" s="16"/>
      <c r="D409" s="15"/>
      <c r="E409" s="14"/>
      <c r="F409" s="13"/>
      <c r="H409" s="12"/>
      <c r="K409" s="10"/>
      <c r="L409" s="10"/>
    </row>
    <row r="410" spans="1:12" ht="21" x14ac:dyDescent="0.35">
      <c r="A410" s="18"/>
      <c r="B410" s="17"/>
      <c r="C410" s="16"/>
      <c r="D410" s="15"/>
      <c r="E410" s="14"/>
      <c r="F410" s="13"/>
      <c r="H410" s="12"/>
      <c r="K410" s="10"/>
      <c r="L410" s="10"/>
    </row>
    <row r="411" spans="1:12" ht="21" x14ac:dyDescent="0.35">
      <c r="A411" s="18"/>
      <c r="B411" s="17"/>
      <c r="C411" s="16"/>
      <c r="D411" s="15"/>
      <c r="E411" s="14"/>
      <c r="F411" s="13"/>
      <c r="H411" s="12"/>
      <c r="K411" s="10"/>
      <c r="L411" s="10"/>
    </row>
    <row r="412" spans="1:12" ht="21" x14ac:dyDescent="0.35">
      <c r="A412" s="18"/>
      <c r="B412" s="17"/>
      <c r="C412" s="16"/>
      <c r="D412" s="15"/>
      <c r="E412" s="14"/>
      <c r="F412" s="13"/>
      <c r="H412" s="12"/>
      <c r="K412" s="10"/>
      <c r="L412" s="10"/>
    </row>
    <row r="413" spans="1:12" ht="21" x14ac:dyDescent="0.35">
      <c r="A413" s="18"/>
      <c r="B413" s="17"/>
      <c r="C413" s="16"/>
      <c r="D413" s="15"/>
      <c r="E413" s="14"/>
      <c r="F413" s="13"/>
      <c r="H413" s="12"/>
      <c r="K413" s="10"/>
      <c r="L413" s="10"/>
    </row>
    <row r="414" spans="1:12" ht="21" x14ac:dyDescent="0.35">
      <c r="A414" s="18"/>
      <c r="B414" s="17"/>
      <c r="C414" s="16"/>
      <c r="D414" s="15"/>
      <c r="E414" s="14"/>
      <c r="F414" s="13"/>
      <c r="H414" s="12"/>
      <c r="K414" s="10"/>
      <c r="L414" s="10"/>
    </row>
    <row r="415" spans="1:12" ht="21" x14ac:dyDescent="0.35">
      <c r="A415" s="18"/>
      <c r="B415" s="17"/>
      <c r="C415" s="16"/>
      <c r="D415" s="15"/>
      <c r="E415" s="14"/>
      <c r="F415" s="13"/>
      <c r="H415" s="12"/>
      <c r="K415" s="10"/>
      <c r="L415" s="10"/>
    </row>
    <row r="416" spans="1:12" ht="21" x14ac:dyDescent="0.35">
      <c r="A416" s="18"/>
      <c r="B416" s="17"/>
      <c r="C416" s="16"/>
      <c r="D416" s="15"/>
      <c r="E416" s="14"/>
      <c r="F416" s="13"/>
      <c r="H416" s="12"/>
      <c r="K416" s="10"/>
      <c r="L416" s="10"/>
    </row>
    <row r="417" spans="1:12" ht="21" x14ac:dyDescent="0.35">
      <c r="A417" s="18"/>
      <c r="B417" s="17"/>
      <c r="C417" s="16"/>
      <c r="D417" s="15"/>
      <c r="E417" s="14"/>
      <c r="F417" s="13"/>
      <c r="H417" s="12"/>
      <c r="K417" s="10"/>
      <c r="L417" s="10"/>
    </row>
    <row r="418" spans="1:12" ht="21" x14ac:dyDescent="0.35">
      <c r="A418" s="18"/>
      <c r="B418" s="17"/>
      <c r="C418" s="16"/>
      <c r="D418" s="15"/>
      <c r="E418" s="14"/>
      <c r="F418" s="13"/>
      <c r="H418" s="12"/>
      <c r="K418" s="10"/>
      <c r="L418" s="10"/>
    </row>
    <row r="419" spans="1:12" ht="21" x14ac:dyDescent="0.35">
      <c r="A419" s="18"/>
      <c r="B419" s="17"/>
      <c r="C419" s="16"/>
      <c r="D419" s="15"/>
      <c r="E419" s="14"/>
      <c r="F419" s="13"/>
      <c r="H419" s="12"/>
      <c r="K419" s="10"/>
      <c r="L419" s="10"/>
    </row>
    <row r="420" spans="1:12" ht="21" x14ac:dyDescent="0.35">
      <c r="A420" s="18"/>
      <c r="B420" s="17"/>
      <c r="C420" s="16"/>
      <c r="D420" s="15"/>
      <c r="E420" s="14"/>
      <c r="F420" s="13"/>
      <c r="H420" s="12"/>
      <c r="K420" s="10"/>
      <c r="L420" s="10"/>
    </row>
    <row r="421" spans="1:12" ht="21" x14ac:dyDescent="0.35">
      <c r="A421" s="18"/>
      <c r="B421" s="17"/>
      <c r="C421" s="16"/>
      <c r="D421" s="15"/>
      <c r="E421" s="14"/>
      <c r="F421" s="13"/>
      <c r="H421" s="12"/>
      <c r="K421" s="10"/>
      <c r="L421" s="10"/>
    </row>
    <row r="422" spans="1:12" ht="21" x14ac:dyDescent="0.35">
      <c r="A422" s="18"/>
      <c r="B422" s="17"/>
      <c r="C422" s="16"/>
      <c r="D422" s="15"/>
      <c r="E422" s="14"/>
      <c r="F422" s="13"/>
      <c r="H422" s="12"/>
      <c r="K422" s="10"/>
      <c r="L422" s="10"/>
    </row>
    <row r="423" spans="1:12" ht="21" x14ac:dyDescent="0.35">
      <c r="A423" s="18"/>
      <c r="B423" s="17"/>
      <c r="C423" s="16"/>
      <c r="D423" s="15"/>
      <c r="E423" s="14"/>
      <c r="F423" s="13"/>
      <c r="H423" s="12"/>
      <c r="K423" s="10"/>
      <c r="L423" s="10"/>
    </row>
    <row r="424" spans="1:12" ht="21" x14ac:dyDescent="0.35">
      <c r="A424" s="18"/>
      <c r="B424" s="17"/>
      <c r="C424" s="16"/>
      <c r="D424" s="15"/>
      <c r="E424" s="14"/>
      <c r="F424" s="13"/>
      <c r="H424" s="12"/>
      <c r="K424" s="10"/>
      <c r="L424" s="10"/>
    </row>
    <row r="425" spans="1:12" ht="21" x14ac:dyDescent="0.35">
      <c r="A425" s="18"/>
      <c r="B425" s="17"/>
      <c r="C425" s="16"/>
      <c r="D425" s="15"/>
      <c r="E425" s="14"/>
      <c r="F425" s="13"/>
      <c r="H425" s="12"/>
      <c r="K425" s="10"/>
      <c r="L425" s="10"/>
    </row>
    <row r="426" spans="1:12" ht="21" x14ac:dyDescent="0.35">
      <c r="A426" s="18"/>
      <c r="B426" s="17"/>
      <c r="C426" s="16"/>
      <c r="D426" s="15"/>
      <c r="E426" s="14"/>
      <c r="F426" s="13"/>
      <c r="H426" s="12"/>
      <c r="K426" s="10"/>
      <c r="L426" s="10"/>
    </row>
    <row r="427" spans="1:12" ht="21" x14ac:dyDescent="0.35">
      <c r="A427" s="18"/>
      <c r="B427" s="17"/>
      <c r="C427" s="16"/>
      <c r="D427" s="15"/>
      <c r="E427" s="14"/>
      <c r="F427" s="13"/>
      <c r="H427" s="12"/>
      <c r="K427" s="10"/>
      <c r="L427" s="10"/>
    </row>
    <row r="428" spans="1:12" ht="21" x14ac:dyDescent="0.35">
      <c r="A428" s="18"/>
      <c r="B428" s="17"/>
      <c r="C428" s="16"/>
      <c r="D428" s="15"/>
      <c r="E428" s="14"/>
      <c r="F428" s="13"/>
      <c r="H428" s="12"/>
      <c r="K428" s="10"/>
      <c r="L428" s="10"/>
    </row>
    <row r="429" spans="1:12" ht="21" x14ac:dyDescent="0.35">
      <c r="A429" s="18"/>
      <c r="B429" s="17"/>
      <c r="C429" s="16"/>
      <c r="D429" s="15"/>
      <c r="E429" s="14"/>
      <c r="F429" s="13"/>
      <c r="H429" s="12"/>
      <c r="K429" s="10"/>
      <c r="L429" s="10"/>
    </row>
    <row r="430" spans="1:12" ht="21" x14ac:dyDescent="0.35">
      <c r="A430" s="18"/>
      <c r="B430" s="17"/>
      <c r="C430" s="16"/>
      <c r="D430" s="15"/>
      <c r="E430" s="14"/>
      <c r="F430" s="13"/>
      <c r="H430" s="12"/>
      <c r="K430" s="10"/>
      <c r="L430" s="10"/>
    </row>
    <row r="431" spans="1:12" ht="21" x14ac:dyDescent="0.35">
      <c r="A431" s="18"/>
      <c r="B431" s="17"/>
      <c r="C431" s="16"/>
      <c r="D431" s="15"/>
      <c r="E431" s="14"/>
      <c r="F431" s="13"/>
      <c r="H431" s="12"/>
      <c r="K431" s="10"/>
      <c r="L431" s="10"/>
    </row>
    <row r="432" spans="1:12" ht="21" x14ac:dyDescent="0.35">
      <c r="A432" s="18"/>
      <c r="B432" s="17"/>
      <c r="C432" s="16"/>
      <c r="D432" s="15"/>
      <c r="E432" s="14"/>
      <c r="F432" s="13"/>
      <c r="H432" s="12"/>
      <c r="K432" s="10"/>
      <c r="L432" s="10"/>
    </row>
    <row r="433" spans="1:12" ht="21" x14ac:dyDescent="0.35">
      <c r="A433" s="18"/>
      <c r="B433" s="17"/>
      <c r="C433" s="16"/>
      <c r="D433" s="15"/>
      <c r="E433" s="14"/>
      <c r="F433" s="13"/>
      <c r="H433" s="12"/>
      <c r="K433" s="10"/>
      <c r="L433" s="10"/>
    </row>
    <row r="434" spans="1:12" ht="21" x14ac:dyDescent="0.35">
      <c r="A434" s="18"/>
      <c r="B434" s="17"/>
      <c r="C434" s="16"/>
      <c r="D434" s="15"/>
      <c r="E434" s="14"/>
      <c r="F434" s="13"/>
      <c r="H434" s="12"/>
      <c r="K434" s="10"/>
      <c r="L434" s="10"/>
    </row>
    <row r="435" spans="1:12" ht="21" x14ac:dyDescent="0.35">
      <c r="A435" s="18"/>
      <c r="B435" s="17"/>
      <c r="C435" s="16"/>
      <c r="D435" s="15"/>
      <c r="E435" s="14"/>
      <c r="F435" s="13"/>
      <c r="H435" s="12"/>
      <c r="K435" s="10"/>
      <c r="L435" s="10"/>
    </row>
    <row r="436" spans="1:12" ht="21" x14ac:dyDescent="0.35">
      <c r="A436" s="18"/>
      <c r="B436" s="17"/>
      <c r="C436" s="16"/>
      <c r="D436" s="15"/>
      <c r="E436" s="14"/>
      <c r="F436" s="13"/>
      <c r="H436" s="12"/>
      <c r="K436" s="10"/>
      <c r="L436" s="10"/>
    </row>
    <row r="437" spans="1:12" ht="21" x14ac:dyDescent="0.35">
      <c r="A437" s="18"/>
      <c r="B437" s="17"/>
      <c r="C437" s="16"/>
      <c r="D437" s="15"/>
      <c r="E437" s="14"/>
      <c r="F437" s="13"/>
      <c r="H437" s="12"/>
      <c r="K437" s="10"/>
      <c r="L437" s="10"/>
    </row>
    <row r="438" spans="1:12" ht="21" x14ac:dyDescent="0.35">
      <c r="A438" s="18"/>
      <c r="B438" s="17"/>
      <c r="C438" s="16"/>
      <c r="D438" s="15"/>
      <c r="E438" s="14"/>
      <c r="F438" s="13"/>
      <c r="H438" s="12"/>
      <c r="K438" s="10"/>
      <c r="L438" s="10"/>
    </row>
    <row r="439" spans="1:12" ht="21" x14ac:dyDescent="0.35">
      <c r="A439" s="18"/>
      <c r="B439" s="17"/>
      <c r="C439" s="16"/>
      <c r="D439" s="15"/>
      <c r="E439" s="14"/>
      <c r="F439" s="13"/>
      <c r="H439" s="12"/>
      <c r="K439" s="10"/>
      <c r="L439" s="10"/>
    </row>
    <row r="440" spans="1:12" ht="21" x14ac:dyDescent="0.35">
      <c r="A440" s="18"/>
      <c r="B440" s="17"/>
      <c r="C440" s="16"/>
      <c r="D440" s="15"/>
      <c r="E440" s="14"/>
      <c r="F440" s="13"/>
      <c r="H440" s="12"/>
      <c r="K440" s="10"/>
      <c r="L440" s="10"/>
    </row>
    <row r="441" spans="1:12" ht="21" x14ac:dyDescent="0.35">
      <c r="A441" s="18"/>
      <c r="B441" s="17"/>
      <c r="C441" s="16"/>
      <c r="D441" s="15"/>
      <c r="E441" s="14"/>
      <c r="F441" s="13"/>
      <c r="H441" s="12"/>
      <c r="K441" s="10"/>
      <c r="L441" s="10"/>
    </row>
    <row r="442" spans="1:12" ht="21" x14ac:dyDescent="0.35">
      <c r="A442" s="18"/>
      <c r="B442" s="17"/>
      <c r="C442" s="16"/>
      <c r="D442" s="15"/>
      <c r="E442" s="14"/>
      <c r="F442" s="13"/>
      <c r="H442" s="12"/>
      <c r="K442" s="10"/>
      <c r="L442" s="10"/>
    </row>
    <row r="443" spans="1:12" ht="21" x14ac:dyDescent="0.35">
      <c r="A443" s="18"/>
      <c r="B443" s="17"/>
      <c r="C443" s="16"/>
      <c r="D443" s="15"/>
      <c r="E443" s="14"/>
      <c r="F443" s="13"/>
      <c r="H443" s="12"/>
      <c r="K443" s="10"/>
      <c r="L443" s="10"/>
    </row>
    <row r="444" spans="1:12" ht="21" x14ac:dyDescent="0.35">
      <c r="A444" s="18"/>
      <c r="B444" s="17"/>
      <c r="C444" s="16"/>
      <c r="D444" s="15"/>
      <c r="E444" s="14"/>
      <c r="F444" s="13"/>
      <c r="H444" s="12"/>
      <c r="K444" s="10"/>
      <c r="L444" s="10"/>
    </row>
    <row r="445" spans="1:12" ht="21" x14ac:dyDescent="0.35">
      <c r="A445" s="18"/>
      <c r="B445" s="17"/>
      <c r="C445" s="16"/>
      <c r="D445" s="15"/>
      <c r="E445" s="14"/>
      <c r="F445" s="13"/>
      <c r="H445" s="12"/>
      <c r="K445" s="10"/>
      <c r="L445" s="10"/>
    </row>
    <row r="446" spans="1:12" ht="21" x14ac:dyDescent="0.35">
      <c r="A446" s="18"/>
      <c r="B446" s="17"/>
      <c r="C446" s="16"/>
      <c r="D446" s="15"/>
      <c r="E446" s="14"/>
      <c r="F446" s="13"/>
      <c r="H446" s="12"/>
      <c r="K446" s="10"/>
      <c r="L446" s="10"/>
    </row>
    <row r="447" spans="1:12" ht="21" x14ac:dyDescent="0.35">
      <c r="A447" s="18"/>
      <c r="B447" s="17"/>
      <c r="C447" s="16"/>
      <c r="D447" s="15"/>
      <c r="E447" s="14"/>
      <c r="F447" s="13"/>
      <c r="H447" s="12"/>
      <c r="K447" s="10"/>
      <c r="L447" s="10"/>
    </row>
    <row r="448" spans="1:12" ht="21" x14ac:dyDescent="0.35">
      <c r="A448" s="18"/>
      <c r="B448" s="17"/>
      <c r="C448" s="16"/>
      <c r="D448" s="15"/>
      <c r="E448" s="14"/>
      <c r="F448" s="13"/>
      <c r="H448" s="12"/>
      <c r="K448" s="10"/>
      <c r="L448" s="10"/>
    </row>
    <row r="449" spans="1:12" ht="21" x14ac:dyDescent="0.35">
      <c r="A449" s="18"/>
      <c r="B449" s="17"/>
      <c r="C449" s="16"/>
      <c r="D449" s="15"/>
      <c r="E449" s="14"/>
      <c r="F449" s="13"/>
      <c r="H449" s="12"/>
      <c r="K449" s="10"/>
      <c r="L449" s="10"/>
    </row>
    <row r="450" spans="1:12" ht="21" x14ac:dyDescent="0.35">
      <c r="A450" s="18"/>
      <c r="B450" s="17"/>
      <c r="C450" s="16"/>
      <c r="D450" s="15"/>
      <c r="E450" s="14"/>
      <c r="F450" s="13"/>
      <c r="H450" s="12"/>
      <c r="K450" s="10"/>
      <c r="L450" s="10"/>
    </row>
    <row r="451" spans="1:12" ht="21" x14ac:dyDescent="0.35">
      <c r="A451" s="18"/>
      <c r="B451" s="17"/>
      <c r="C451" s="16"/>
      <c r="D451" s="15"/>
      <c r="E451" s="14"/>
      <c r="F451" s="13"/>
      <c r="H451" s="12"/>
      <c r="K451" s="10"/>
      <c r="L451" s="10"/>
    </row>
    <row r="452" spans="1:12" ht="21" x14ac:dyDescent="0.35">
      <c r="A452" s="18"/>
      <c r="B452" s="17"/>
      <c r="C452" s="16"/>
      <c r="D452" s="15"/>
      <c r="E452" s="14"/>
      <c r="F452" s="13"/>
      <c r="H452" s="12"/>
      <c r="K452" s="10"/>
      <c r="L452" s="10"/>
    </row>
    <row r="453" spans="1:12" ht="21" x14ac:dyDescent="0.35">
      <c r="A453" s="18"/>
      <c r="B453" s="17"/>
      <c r="C453" s="16"/>
      <c r="D453" s="15"/>
      <c r="E453" s="14"/>
      <c r="F453" s="13"/>
      <c r="H453" s="12"/>
      <c r="K453" s="10"/>
      <c r="L453" s="10"/>
    </row>
    <row r="454" spans="1:12" ht="21" x14ac:dyDescent="0.35">
      <c r="A454" s="18"/>
      <c r="B454" s="17"/>
      <c r="C454" s="16"/>
      <c r="D454" s="15"/>
      <c r="E454" s="14"/>
      <c r="F454" s="13"/>
      <c r="H454" s="12"/>
      <c r="K454" s="10"/>
      <c r="L454" s="10"/>
    </row>
    <row r="455" spans="1:12" ht="21" x14ac:dyDescent="0.35">
      <c r="A455" s="18"/>
      <c r="B455" s="17"/>
      <c r="C455" s="16"/>
      <c r="D455" s="15"/>
      <c r="E455" s="14"/>
      <c r="F455" s="13"/>
      <c r="H455" s="12"/>
      <c r="K455" s="10"/>
      <c r="L455" s="10"/>
    </row>
    <row r="456" spans="1:12" ht="21" x14ac:dyDescent="0.35">
      <c r="A456" s="18"/>
      <c r="B456" s="17"/>
      <c r="C456" s="16"/>
      <c r="D456" s="15"/>
      <c r="E456" s="14"/>
      <c r="F456" s="13"/>
      <c r="H456" s="12"/>
      <c r="K456" s="10"/>
      <c r="L456" s="10"/>
    </row>
    <row r="457" spans="1:12" ht="21" x14ac:dyDescent="0.35">
      <c r="A457" s="18"/>
      <c r="B457" s="17"/>
      <c r="C457" s="16"/>
      <c r="D457" s="15"/>
      <c r="E457" s="14"/>
      <c r="F457" s="13"/>
      <c r="H457" s="12"/>
      <c r="K457" s="10"/>
      <c r="L457" s="10"/>
    </row>
    <row r="458" spans="1:12" ht="21" x14ac:dyDescent="0.35">
      <c r="A458" s="18"/>
      <c r="B458" s="17"/>
      <c r="C458" s="16"/>
      <c r="D458" s="15"/>
      <c r="E458" s="14"/>
      <c r="F458" s="13"/>
      <c r="H458" s="12"/>
      <c r="K458" s="10"/>
      <c r="L458" s="10"/>
    </row>
    <row r="459" spans="1:12" ht="21" x14ac:dyDescent="0.35">
      <c r="A459" s="18"/>
      <c r="B459" s="17"/>
      <c r="C459" s="16"/>
      <c r="D459" s="15"/>
      <c r="E459" s="14"/>
      <c r="F459" s="13"/>
      <c r="H459" s="12"/>
      <c r="K459" s="10"/>
      <c r="L459" s="10"/>
    </row>
    <row r="460" spans="1:12" ht="21" x14ac:dyDescent="0.35">
      <c r="A460" s="18"/>
      <c r="B460" s="17"/>
      <c r="C460" s="16"/>
      <c r="D460" s="15"/>
      <c r="E460" s="14"/>
      <c r="F460" s="13"/>
      <c r="H460" s="12"/>
      <c r="K460" s="10"/>
      <c r="L460" s="10"/>
    </row>
    <row r="461" spans="1:12" ht="21" x14ac:dyDescent="0.35">
      <c r="A461" s="18"/>
      <c r="B461" s="17"/>
      <c r="C461" s="16"/>
      <c r="D461" s="15"/>
      <c r="E461" s="14"/>
      <c r="F461" s="13"/>
      <c r="H461" s="12"/>
      <c r="K461" s="10"/>
      <c r="L461" s="10"/>
    </row>
    <row r="462" spans="1:12" ht="21" x14ac:dyDescent="0.35">
      <c r="A462" s="18"/>
      <c r="B462" s="17"/>
      <c r="C462" s="16"/>
      <c r="D462" s="15"/>
      <c r="E462" s="14"/>
      <c r="F462" s="13"/>
      <c r="H462" s="12"/>
      <c r="K462" s="10"/>
      <c r="L462" s="10"/>
    </row>
    <row r="463" spans="1:12" ht="21" x14ac:dyDescent="0.35">
      <c r="A463" s="18"/>
      <c r="B463" s="17"/>
      <c r="C463" s="16"/>
      <c r="D463" s="15"/>
      <c r="E463" s="14"/>
      <c r="F463" s="13"/>
      <c r="H463" s="12"/>
      <c r="K463" s="10"/>
      <c r="L463" s="10"/>
    </row>
    <row r="464" spans="1:12" ht="21" x14ac:dyDescent="0.35">
      <c r="A464" s="18"/>
      <c r="B464" s="17"/>
      <c r="C464" s="16"/>
      <c r="D464" s="15"/>
      <c r="E464" s="14"/>
      <c r="F464" s="13"/>
      <c r="H464" s="12"/>
      <c r="K464" s="10"/>
      <c r="L464" s="10"/>
    </row>
    <row r="465" spans="1:12" ht="21" x14ac:dyDescent="0.35">
      <c r="A465" s="18"/>
      <c r="B465" s="17"/>
      <c r="C465" s="16"/>
      <c r="D465" s="15"/>
      <c r="E465" s="14"/>
      <c r="F465" s="13"/>
      <c r="H465" s="12"/>
      <c r="K465" s="10"/>
      <c r="L465" s="10"/>
    </row>
    <row r="466" spans="1:12" ht="21" x14ac:dyDescent="0.35">
      <c r="A466" s="18"/>
      <c r="B466" s="17"/>
      <c r="C466" s="16"/>
      <c r="D466" s="15"/>
      <c r="E466" s="14"/>
      <c r="F466" s="13"/>
      <c r="H466" s="12"/>
      <c r="K466" s="10"/>
      <c r="L466" s="10"/>
    </row>
    <row r="467" spans="1:12" ht="21" x14ac:dyDescent="0.35">
      <c r="A467" s="18"/>
      <c r="B467" s="17"/>
      <c r="C467" s="16"/>
      <c r="D467" s="15"/>
      <c r="E467" s="14"/>
      <c r="F467" s="13"/>
      <c r="H467" s="12"/>
      <c r="K467" s="10"/>
      <c r="L467" s="10"/>
    </row>
    <row r="468" spans="1:12" ht="21" x14ac:dyDescent="0.35">
      <c r="A468" s="18"/>
      <c r="B468" s="17"/>
      <c r="C468" s="16"/>
      <c r="D468" s="15"/>
      <c r="E468" s="14"/>
      <c r="F468" s="13"/>
      <c r="H468" s="12"/>
      <c r="K468" s="10"/>
      <c r="L468" s="10"/>
    </row>
    <row r="469" spans="1:12" ht="21" x14ac:dyDescent="0.35">
      <c r="A469" s="18"/>
      <c r="B469" s="17"/>
      <c r="C469" s="16"/>
      <c r="D469" s="15"/>
      <c r="E469" s="14"/>
      <c r="F469" s="13"/>
      <c r="H469" s="12"/>
      <c r="K469" s="10"/>
      <c r="L469" s="10"/>
    </row>
    <row r="470" spans="1:12" ht="21" x14ac:dyDescent="0.35">
      <c r="A470" s="18"/>
      <c r="B470" s="17"/>
      <c r="C470" s="16"/>
      <c r="D470" s="15"/>
      <c r="E470" s="14"/>
      <c r="F470" s="13"/>
      <c r="H470" s="12"/>
      <c r="K470" s="10"/>
      <c r="L470" s="10"/>
    </row>
    <row r="471" spans="1:12" ht="21" x14ac:dyDescent="0.35">
      <c r="A471" s="18"/>
      <c r="B471" s="17"/>
      <c r="C471" s="16"/>
      <c r="D471" s="15"/>
      <c r="E471" s="14"/>
      <c r="F471" s="13"/>
      <c r="H471" s="12"/>
      <c r="K471" s="10"/>
      <c r="L471" s="10"/>
    </row>
    <row r="472" spans="1:12" ht="21" x14ac:dyDescent="0.35">
      <c r="A472" s="18"/>
      <c r="B472" s="17"/>
      <c r="C472" s="16"/>
      <c r="D472" s="15"/>
      <c r="E472" s="14"/>
      <c r="F472" s="13"/>
      <c r="H472" s="12"/>
      <c r="K472" s="10"/>
      <c r="L472" s="10"/>
    </row>
    <row r="473" spans="1:12" ht="21" x14ac:dyDescent="0.35">
      <c r="A473" s="18"/>
      <c r="B473" s="17"/>
      <c r="C473" s="16"/>
      <c r="D473" s="15"/>
      <c r="E473" s="14"/>
      <c r="F473" s="13"/>
      <c r="H473" s="12"/>
      <c r="K473" s="10"/>
      <c r="L473" s="10"/>
    </row>
    <row r="474" spans="1:12" ht="21" x14ac:dyDescent="0.35">
      <c r="A474" s="18"/>
      <c r="B474" s="17"/>
      <c r="C474" s="16"/>
      <c r="D474" s="15"/>
      <c r="E474" s="14"/>
      <c r="F474" s="13"/>
      <c r="H474" s="12"/>
      <c r="K474" s="10"/>
      <c r="L474" s="10"/>
    </row>
    <row r="475" spans="1:12" ht="21" x14ac:dyDescent="0.35">
      <c r="A475" s="18"/>
      <c r="B475" s="17"/>
      <c r="C475" s="16"/>
      <c r="D475" s="15"/>
      <c r="E475" s="14"/>
      <c r="F475" s="13"/>
      <c r="H475" s="12"/>
      <c r="K475" s="10"/>
      <c r="L475" s="10"/>
    </row>
    <row r="476" spans="1:12" ht="21" x14ac:dyDescent="0.35">
      <c r="A476" s="18"/>
      <c r="B476" s="17"/>
      <c r="C476" s="16"/>
      <c r="D476" s="15"/>
      <c r="E476" s="14"/>
      <c r="F476" s="13"/>
      <c r="H476" s="12"/>
      <c r="K476" s="10"/>
      <c r="L476" s="10"/>
    </row>
    <row r="477" spans="1:12" ht="21" x14ac:dyDescent="0.35">
      <c r="A477" s="18"/>
      <c r="B477" s="17"/>
      <c r="C477" s="16"/>
      <c r="D477" s="15"/>
      <c r="E477" s="14"/>
      <c r="F477" s="13"/>
      <c r="H477" s="12"/>
      <c r="K477" s="10"/>
      <c r="L477" s="10"/>
    </row>
    <row r="478" spans="1:12" ht="21" x14ac:dyDescent="0.35">
      <c r="A478" s="18"/>
      <c r="B478" s="17"/>
      <c r="C478" s="16"/>
      <c r="D478" s="15"/>
      <c r="E478" s="14"/>
      <c r="F478" s="13"/>
      <c r="H478" s="12"/>
      <c r="K478" s="10"/>
      <c r="L478" s="10"/>
    </row>
    <row r="479" spans="1:12" ht="21" x14ac:dyDescent="0.35">
      <c r="A479" s="18"/>
      <c r="B479" s="17"/>
      <c r="C479" s="16"/>
      <c r="D479" s="15"/>
      <c r="E479" s="14"/>
      <c r="F479" s="13"/>
      <c r="H479" s="12"/>
      <c r="K479" s="10"/>
      <c r="L479" s="10"/>
    </row>
    <row r="480" spans="1:12" ht="21" x14ac:dyDescent="0.35">
      <c r="A480" s="18"/>
      <c r="B480" s="17"/>
      <c r="C480" s="16"/>
      <c r="D480" s="15"/>
      <c r="E480" s="14"/>
      <c r="F480" s="13"/>
      <c r="H480" s="12"/>
      <c r="K480" s="10"/>
      <c r="L480" s="10"/>
    </row>
    <row r="481" spans="1:12" ht="21" x14ac:dyDescent="0.35">
      <c r="A481" s="18"/>
      <c r="B481" s="17"/>
      <c r="C481" s="16"/>
      <c r="D481" s="15"/>
      <c r="E481" s="14"/>
      <c r="F481" s="13"/>
      <c r="H481" s="12"/>
      <c r="K481" s="10"/>
      <c r="L481" s="10"/>
    </row>
    <row r="482" spans="1:12" ht="21" x14ac:dyDescent="0.35">
      <c r="A482" s="18"/>
      <c r="B482" s="17"/>
      <c r="C482" s="16"/>
      <c r="D482" s="15"/>
      <c r="E482" s="14"/>
      <c r="F482" s="13"/>
      <c r="H482" s="12"/>
      <c r="K482" s="10"/>
      <c r="L482" s="10"/>
    </row>
    <row r="483" spans="1:12" ht="21" x14ac:dyDescent="0.35">
      <c r="A483" s="18"/>
      <c r="B483" s="17"/>
      <c r="C483" s="16"/>
      <c r="D483" s="15"/>
      <c r="E483" s="14"/>
      <c r="F483" s="13"/>
      <c r="H483" s="12"/>
      <c r="K483" s="10"/>
      <c r="L483" s="10"/>
    </row>
    <row r="484" spans="1:12" ht="21" x14ac:dyDescent="0.35">
      <c r="A484" s="18"/>
      <c r="B484" s="17"/>
      <c r="C484" s="16"/>
      <c r="D484" s="15"/>
      <c r="E484" s="14"/>
      <c r="F484" s="13"/>
      <c r="H484" s="12"/>
      <c r="K484" s="10"/>
      <c r="L484" s="10"/>
    </row>
    <row r="485" spans="1:12" ht="21" x14ac:dyDescent="0.35">
      <c r="A485" s="18"/>
      <c r="B485" s="17"/>
      <c r="C485" s="16"/>
      <c r="D485" s="15"/>
      <c r="E485" s="14"/>
      <c r="F485" s="13"/>
      <c r="H485" s="12"/>
      <c r="K485" s="10"/>
      <c r="L485" s="10"/>
    </row>
    <row r="486" spans="1:12" ht="21" x14ac:dyDescent="0.35">
      <c r="A486" s="18"/>
      <c r="B486" s="17"/>
      <c r="C486" s="16"/>
      <c r="D486" s="15"/>
      <c r="E486" s="14"/>
      <c r="F486" s="13"/>
      <c r="H486" s="12"/>
      <c r="K486" s="10"/>
      <c r="L486" s="10"/>
    </row>
    <row r="487" spans="1:12" ht="21" x14ac:dyDescent="0.35">
      <c r="A487" s="18"/>
      <c r="B487" s="17"/>
      <c r="C487" s="16"/>
      <c r="D487" s="15"/>
      <c r="E487" s="14"/>
      <c r="F487" s="13"/>
      <c r="H487" s="12"/>
      <c r="K487" s="10"/>
      <c r="L487" s="10"/>
    </row>
    <row r="488" spans="1:12" ht="21" x14ac:dyDescent="0.35">
      <c r="A488" s="18"/>
      <c r="B488" s="17"/>
      <c r="C488" s="16"/>
      <c r="D488" s="15"/>
      <c r="E488" s="14"/>
      <c r="F488" s="13"/>
      <c r="H488" s="12"/>
      <c r="K488" s="10"/>
      <c r="L488" s="10"/>
    </row>
    <row r="489" spans="1:12" ht="21" x14ac:dyDescent="0.35">
      <c r="A489" s="18"/>
      <c r="B489" s="17"/>
      <c r="C489" s="16"/>
      <c r="D489" s="15"/>
      <c r="E489" s="14"/>
      <c r="F489" s="13"/>
      <c r="H489" s="12"/>
      <c r="K489" s="10"/>
      <c r="L489" s="10"/>
    </row>
    <row r="490" spans="1:12" ht="21" x14ac:dyDescent="0.35">
      <c r="A490" s="18"/>
      <c r="B490" s="17"/>
      <c r="C490" s="16"/>
      <c r="D490" s="15"/>
      <c r="E490" s="14"/>
      <c r="F490" s="13"/>
      <c r="H490" s="12"/>
      <c r="K490" s="10"/>
      <c r="L490" s="10"/>
    </row>
    <row r="491" spans="1:12" ht="21" x14ac:dyDescent="0.35">
      <c r="A491" s="18"/>
      <c r="B491" s="17"/>
      <c r="C491" s="16"/>
      <c r="D491" s="15"/>
      <c r="E491" s="14"/>
      <c r="F491" s="13"/>
      <c r="H491" s="12"/>
      <c r="K491" s="10"/>
      <c r="L491" s="10"/>
    </row>
    <row r="492" spans="1:12" ht="21" x14ac:dyDescent="0.35">
      <c r="A492" s="18"/>
      <c r="B492" s="17"/>
      <c r="C492" s="16"/>
      <c r="D492" s="15"/>
      <c r="E492" s="14"/>
      <c r="F492" s="13"/>
      <c r="H492" s="12"/>
      <c r="K492" s="10"/>
      <c r="L492" s="10"/>
    </row>
    <row r="493" spans="1:12" ht="21" x14ac:dyDescent="0.35">
      <c r="A493" s="18"/>
      <c r="B493" s="17"/>
      <c r="C493" s="16"/>
      <c r="D493" s="15"/>
      <c r="E493" s="14"/>
      <c r="F493" s="13"/>
      <c r="H493" s="12"/>
      <c r="K493" s="10"/>
      <c r="L493" s="10"/>
    </row>
    <row r="494" spans="1:12" ht="21" x14ac:dyDescent="0.35">
      <c r="A494" s="18"/>
      <c r="B494" s="17"/>
      <c r="C494" s="16"/>
      <c r="D494" s="15"/>
      <c r="E494" s="14"/>
      <c r="F494" s="13"/>
      <c r="H494" s="12"/>
      <c r="K494" s="10"/>
      <c r="L494" s="10"/>
    </row>
    <row r="495" spans="1:12" ht="21" x14ac:dyDescent="0.35">
      <c r="A495" s="18"/>
      <c r="B495" s="17"/>
      <c r="C495" s="16"/>
      <c r="D495" s="15"/>
      <c r="E495" s="14"/>
      <c r="F495" s="13"/>
      <c r="H495" s="12"/>
      <c r="K495" s="10"/>
      <c r="L495" s="10"/>
    </row>
    <row r="496" spans="1:12" ht="21" x14ac:dyDescent="0.35">
      <c r="A496" s="18"/>
      <c r="B496" s="17"/>
      <c r="C496" s="16"/>
      <c r="D496" s="15"/>
      <c r="E496" s="14"/>
      <c r="F496" s="13"/>
      <c r="H496" s="12"/>
      <c r="K496" s="10"/>
      <c r="L496" s="10"/>
    </row>
    <row r="497" spans="1:12" ht="21" x14ac:dyDescent="0.35">
      <c r="A497" s="18"/>
      <c r="B497" s="17"/>
      <c r="C497" s="16"/>
      <c r="D497" s="15"/>
      <c r="E497" s="14"/>
      <c r="F497" s="13"/>
      <c r="H497" s="12"/>
      <c r="K497" s="10"/>
      <c r="L497" s="10"/>
    </row>
    <row r="498" spans="1:12" ht="21" x14ac:dyDescent="0.35">
      <c r="A498" s="18"/>
      <c r="B498" s="17"/>
      <c r="C498" s="16"/>
      <c r="D498" s="15"/>
      <c r="E498" s="14"/>
      <c r="F498" s="13"/>
      <c r="H498" s="12"/>
      <c r="K498" s="10"/>
      <c r="L498" s="10"/>
    </row>
    <row r="499" spans="1:12" ht="21" x14ac:dyDescent="0.35">
      <c r="A499" s="18"/>
      <c r="B499" s="17"/>
      <c r="C499" s="16"/>
      <c r="D499" s="15"/>
      <c r="E499" s="14"/>
      <c r="F499" s="13"/>
      <c r="H499" s="12"/>
      <c r="K499" s="10"/>
      <c r="L499" s="10"/>
    </row>
    <row r="500" spans="1:12" ht="21" x14ac:dyDescent="0.35">
      <c r="A500" s="18"/>
      <c r="B500" s="17"/>
      <c r="C500" s="16"/>
      <c r="D500" s="15"/>
      <c r="E500" s="14"/>
      <c r="F500" s="13"/>
      <c r="H500" s="12"/>
      <c r="K500" s="10"/>
      <c r="L500" s="10"/>
    </row>
    <row r="501" spans="1:12" ht="21" x14ac:dyDescent="0.35">
      <c r="A501" s="18"/>
      <c r="B501" s="17"/>
      <c r="C501" s="16"/>
      <c r="D501" s="15"/>
      <c r="E501" s="14"/>
      <c r="F501" s="13"/>
      <c r="H501" s="12"/>
      <c r="K501" s="10"/>
      <c r="L501" s="10"/>
    </row>
    <row r="502" spans="1:12" ht="21" x14ac:dyDescent="0.35">
      <c r="A502" s="18"/>
      <c r="B502" s="17"/>
      <c r="C502" s="16"/>
      <c r="D502" s="15"/>
      <c r="E502" s="14"/>
      <c r="F502" s="13"/>
      <c r="H502" s="12"/>
      <c r="K502" s="10"/>
      <c r="L502" s="10"/>
    </row>
    <row r="503" spans="1:12" ht="21" x14ac:dyDescent="0.35">
      <c r="A503" s="18"/>
      <c r="B503" s="17"/>
      <c r="C503" s="16"/>
      <c r="D503" s="15"/>
      <c r="E503" s="14"/>
      <c r="F503" s="13"/>
      <c r="H503" s="12"/>
      <c r="K503" s="10"/>
      <c r="L503" s="10"/>
    </row>
    <row r="504" spans="1:12" ht="21" x14ac:dyDescent="0.35">
      <c r="A504" s="18"/>
      <c r="B504" s="17"/>
      <c r="C504" s="16"/>
      <c r="D504" s="15"/>
      <c r="E504" s="14"/>
      <c r="F504" s="13"/>
      <c r="H504" s="12"/>
      <c r="K504" s="10"/>
      <c r="L504" s="10"/>
    </row>
    <row r="505" spans="1:12" ht="21" x14ac:dyDescent="0.35">
      <c r="A505" s="18"/>
      <c r="B505" s="17"/>
      <c r="C505" s="16"/>
      <c r="D505" s="15"/>
      <c r="E505" s="14"/>
      <c r="F505" s="13"/>
      <c r="H505" s="12"/>
      <c r="K505" s="10"/>
      <c r="L505" s="10"/>
    </row>
    <row r="506" spans="1:12" ht="21" x14ac:dyDescent="0.35">
      <c r="A506" s="18"/>
      <c r="B506" s="17"/>
      <c r="C506" s="16"/>
      <c r="D506" s="15"/>
      <c r="E506" s="14"/>
      <c r="F506" s="13"/>
      <c r="H506" s="12"/>
      <c r="K506" s="10"/>
      <c r="L506" s="10"/>
    </row>
    <row r="507" spans="1:12" ht="21" x14ac:dyDescent="0.35">
      <c r="A507" s="18"/>
      <c r="B507" s="17"/>
      <c r="C507" s="16"/>
      <c r="D507" s="15"/>
      <c r="E507" s="14"/>
      <c r="F507" s="13"/>
      <c r="H507" s="12"/>
      <c r="K507" s="10"/>
      <c r="L507" s="10"/>
    </row>
    <row r="508" spans="1:12" ht="21" x14ac:dyDescent="0.35">
      <c r="A508" s="18"/>
      <c r="B508" s="17"/>
      <c r="C508" s="16"/>
      <c r="D508" s="15"/>
      <c r="E508" s="14"/>
      <c r="F508" s="13"/>
      <c r="H508" s="12"/>
      <c r="K508" s="10"/>
      <c r="L508" s="10"/>
    </row>
    <row r="509" spans="1:12" ht="21" x14ac:dyDescent="0.35">
      <c r="A509" s="18"/>
      <c r="B509" s="17"/>
      <c r="C509" s="16"/>
      <c r="D509" s="15"/>
      <c r="E509" s="14"/>
      <c r="F509" s="13"/>
      <c r="H509" s="12"/>
      <c r="K509" s="10"/>
      <c r="L509" s="10"/>
    </row>
    <row r="510" spans="1:12" ht="21" x14ac:dyDescent="0.35">
      <c r="A510" s="18"/>
      <c r="B510" s="17"/>
      <c r="C510" s="16"/>
      <c r="D510" s="15"/>
      <c r="E510" s="14"/>
      <c r="F510" s="13"/>
      <c r="H510" s="12"/>
      <c r="K510" s="10"/>
      <c r="L510" s="10"/>
    </row>
    <row r="511" spans="1:12" ht="21" x14ac:dyDescent="0.35">
      <c r="A511" s="18"/>
      <c r="B511" s="17"/>
      <c r="C511" s="16"/>
      <c r="D511" s="15"/>
      <c r="E511" s="14"/>
      <c r="F511" s="13"/>
      <c r="H511" s="12"/>
      <c r="K511" s="10"/>
      <c r="L511" s="10"/>
    </row>
    <row r="512" spans="1:12" ht="21" x14ac:dyDescent="0.35">
      <c r="A512" s="18"/>
      <c r="B512" s="17"/>
      <c r="C512" s="16"/>
      <c r="D512" s="15"/>
      <c r="E512" s="14"/>
      <c r="F512" s="13"/>
      <c r="H512" s="12"/>
      <c r="K512" s="10"/>
      <c r="L512" s="10"/>
    </row>
    <row r="513" spans="1:12" ht="21" x14ac:dyDescent="0.35">
      <c r="A513" s="18"/>
      <c r="B513" s="17"/>
      <c r="C513" s="16"/>
      <c r="D513" s="15"/>
      <c r="E513" s="14"/>
      <c r="F513" s="13"/>
      <c r="H513" s="12"/>
      <c r="K513" s="10"/>
      <c r="L513" s="10"/>
    </row>
    <row r="514" spans="1:12" ht="21" x14ac:dyDescent="0.35">
      <c r="A514" s="18"/>
      <c r="B514" s="17"/>
      <c r="C514" s="16"/>
      <c r="D514" s="15"/>
      <c r="E514" s="14"/>
      <c r="F514" s="13"/>
      <c r="H514" s="12"/>
      <c r="K514" s="10"/>
      <c r="L514" s="10"/>
    </row>
    <row r="515" spans="1:12" ht="21" x14ac:dyDescent="0.35">
      <c r="A515" s="18"/>
      <c r="B515" s="17"/>
      <c r="C515" s="16"/>
      <c r="D515" s="15"/>
      <c r="E515" s="14"/>
      <c r="F515" s="13"/>
      <c r="H515" s="12"/>
      <c r="K515" s="10"/>
      <c r="L515" s="10"/>
    </row>
    <row r="516" spans="1:12" ht="21" x14ac:dyDescent="0.35">
      <c r="A516" s="18"/>
      <c r="B516" s="17"/>
      <c r="C516" s="16"/>
      <c r="D516" s="15"/>
      <c r="E516" s="14"/>
      <c r="F516" s="13"/>
      <c r="H516" s="12"/>
      <c r="K516" s="10"/>
      <c r="L516" s="10"/>
    </row>
    <row r="517" spans="1:12" ht="21" x14ac:dyDescent="0.35">
      <c r="A517" s="18"/>
      <c r="B517" s="17"/>
      <c r="C517" s="16"/>
      <c r="D517" s="15"/>
      <c r="E517" s="14"/>
      <c r="F517" s="13"/>
      <c r="H517" s="12"/>
      <c r="K517" s="10"/>
      <c r="L517" s="10"/>
    </row>
    <row r="518" spans="1:12" ht="21" x14ac:dyDescent="0.35">
      <c r="A518" s="18"/>
      <c r="B518" s="17"/>
      <c r="C518" s="16"/>
      <c r="D518" s="15"/>
      <c r="E518" s="14"/>
      <c r="F518" s="13"/>
      <c r="H518" s="12"/>
      <c r="K518" s="10"/>
      <c r="L518" s="10"/>
    </row>
    <row r="519" spans="1:12" ht="21" x14ac:dyDescent="0.35">
      <c r="A519" s="18"/>
      <c r="B519" s="17"/>
      <c r="C519" s="16"/>
      <c r="D519" s="15"/>
      <c r="E519" s="14"/>
      <c r="F519" s="13"/>
      <c r="H519" s="12"/>
      <c r="K519" s="10"/>
      <c r="L519" s="10"/>
    </row>
    <row r="520" spans="1:12" ht="21" x14ac:dyDescent="0.35">
      <c r="A520" s="18"/>
      <c r="B520" s="17"/>
      <c r="C520" s="16"/>
      <c r="D520" s="15"/>
      <c r="E520" s="14"/>
      <c r="F520" s="13"/>
      <c r="H520" s="12"/>
      <c r="K520" s="10"/>
      <c r="L520" s="10"/>
    </row>
    <row r="521" spans="1:12" ht="21" x14ac:dyDescent="0.35">
      <c r="A521" s="18"/>
      <c r="B521" s="17"/>
      <c r="C521" s="16"/>
      <c r="D521" s="15"/>
      <c r="E521" s="14"/>
      <c r="F521" s="13"/>
      <c r="H521" s="12"/>
      <c r="K521" s="10"/>
      <c r="L521" s="10"/>
    </row>
    <row r="522" spans="1:12" ht="21" x14ac:dyDescent="0.35">
      <c r="A522" s="18"/>
      <c r="B522" s="17"/>
      <c r="C522" s="16"/>
      <c r="D522" s="15"/>
      <c r="E522" s="14"/>
      <c r="F522" s="13"/>
      <c r="H522" s="12"/>
      <c r="K522" s="10"/>
      <c r="L522" s="10"/>
    </row>
    <row r="523" spans="1:12" ht="21" x14ac:dyDescent="0.35">
      <c r="A523" s="18"/>
      <c r="B523" s="17"/>
      <c r="C523" s="16"/>
      <c r="D523" s="15"/>
      <c r="E523" s="14"/>
      <c r="F523" s="13"/>
      <c r="H523" s="12"/>
      <c r="K523" s="10"/>
      <c r="L523" s="10"/>
    </row>
    <row r="524" spans="1:12" ht="21" x14ac:dyDescent="0.35">
      <c r="A524" s="18"/>
      <c r="B524" s="17"/>
      <c r="C524" s="16"/>
      <c r="D524" s="15"/>
      <c r="E524" s="14"/>
      <c r="F524" s="13"/>
      <c r="H524" s="12"/>
      <c r="K524" s="10"/>
      <c r="L524" s="10"/>
    </row>
    <row r="525" spans="1:12" ht="21" x14ac:dyDescent="0.35">
      <c r="A525" s="18"/>
      <c r="B525" s="17"/>
      <c r="C525" s="16"/>
      <c r="D525" s="15"/>
      <c r="E525" s="14"/>
      <c r="F525" s="13"/>
      <c r="H525" s="12"/>
      <c r="K525" s="10"/>
      <c r="L525" s="10"/>
    </row>
    <row r="526" spans="1:12" ht="21" x14ac:dyDescent="0.35">
      <c r="A526" s="18"/>
      <c r="B526" s="17"/>
      <c r="C526" s="16"/>
      <c r="D526" s="15"/>
      <c r="E526" s="14"/>
      <c r="F526" s="13"/>
      <c r="H526" s="12"/>
      <c r="K526" s="10"/>
      <c r="L526" s="10"/>
    </row>
    <row r="527" spans="1:12" ht="21" x14ac:dyDescent="0.35">
      <c r="A527" s="18"/>
      <c r="B527" s="17"/>
      <c r="C527" s="16"/>
      <c r="D527" s="15"/>
      <c r="E527" s="14"/>
      <c r="F527" s="13"/>
      <c r="H527" s="12"/>
      <c r="K527" s="10"/>
      <c r="L527" s="10"/>
    </row>
    <row r="528" spans="1:12" ht="21" x14ac:dyDescent="0.35">
      <c r="A528" s="18"/>
      <c r="B528" s="17"/>
      <c r="C528" s="16"/>
      <c r="D528" s="15"/>
      <c r="E528" s="14"/>
      <c r="F528" s="13"/>
      <c r="H528" s="12"/>
      <c r="K528" s="10"/>
      <c r="L528" s="10"/>
    </row>
    <row r="529" spans="1:12" ht="21" x14ac:dyDescent="0.35">
      <c r="A529" s="18"/>
      <c r="B529" s="17"/>
      <c r="C529" s="16"/>
      <c r="D529" s="15"/>
      <c r="E529" s="14"/>
      <c r="F529" s="13"/>
      <c r="H529" s="12"/>
      <c r="K529" s="10"/>
      <c r="L529" s="10"/>
    </row>
    <row r="530" spans="1:12" ht="21" x14ac:dyDescent="0.35">
      <c r="A530" s="18"/>
      <c r="B530" s="17"/>
      <c r="C530" s="16"/>
      <c r="D530" s="15"/>
      <c r="E530" s="14"/>
      <c r="F530" s="13"/>
      <c r="H530" s="12"/>
      <c r="K530" s="10"/>
      <c r="L530" s="10"/>
    </row>
    <row r="531" spans="1:12" ht="21" x14ac:dyDescent="0.35">
      <c r="A531" s="18"/>
      <c r="B531" s="17"/>
      <c r="C531" s="16"/>
      <c r="D531" s="15"/>
      <c r="E531" s="14"/>
      <c r="F531" s="13"/>
      <c r="H531" s="12"/>
      <c r="K531" s="10"/>
      <c r="L531" s="10"/>
    </row>
    <row r="532" spans="1:12" ht="21" x14ac:dyDescent="0.35">
      <c r="A532" s="18"/>
      <c r="B532" s="17"/>
      <c r="C532" s="16"/>
      <c r="D532" s="15"/>
      <c r="E532" s="14"/>
      <c r="F532" s="13"/>
      <c r="H532" s="12"/>
      <c r="K532" s="10"/>
      <c r="L532" s="10"/>
    </row>
    <row r="533" spans="1:12" ht="21" x14ac:dyDescent="0.35">
      <c r="A533" s="18"/>
      <c r="B533" s="17"/>
      <c r="C533" s="16"/>
      <c r="D533" s="15"/>
      <c r="E533" s="14"/>
      <c r="F533" s="13"/>
      <c r="H533" s="12"/>
      <c r="K533" s="10"/>
      <c r="L533" s="10"/>
    </row>
    <row r="534" spans="1:12" ht="21" x14ac:dyDescent="0.35">
      <c r="A534" s="18"/>
      <c r="B534" s="17"/>
      <c r="C534" s="16"/>
      <c r="D534" s="15"/>
      <c r="E534" s="14"/>
      <c r="F534" s="13"/>
      <c r="H534" s="12"/>
      <c r="K534" s="10"/>
      <c r="L534" s="10"/>
    </row>
    <row r="535" spans="1:12" ht="21" x14ac:dyDescent="0.35">
      <c r="A535" s="18"/>
      <c r="B535" s="17"/>
      <c r="C535" s="16"/>
      <c r="D535" s="15"/>
      <c r="E535" s="14"/>
      <c r="F535" s="13"/>
      <c r="H535" s="12"/>
      <c r="K535" s="10"/>
      <c r="L535" s="10"/>
    </row>
    <row r="536" spans="1:12" ht="21" x14ac:dyDescent="0.35">
      <c r="A536" s="18"/>
      <c r="B536" s="17"/>
      <c r="C536" s="16"/>
      <c r="D536" s="15"/>
      <c r="E536" s="14"/>
      <c r="F536" s="13"/>
      <c r="H536" s="12"/>
      <c r="K536" s="10"/>
      <c r="L536" s="10"/>
    </row>
    <row r="537" spans="1:12" ht="21" x14ac:dyDescent="0.35">
      <c r="A537" s="18"/>
      <c r="B537" s="17"/>
      <c r="C537" s="16"/>
      <c r="D537" s="15"/>
      <c r="E537" s="14"/>
      <c r="F537" s="13"/>
      <c r="H537" s="12"/>
      <c r="K537" s="10"/>
      <c r="L537" s="10"/>
    </row>
    <row r="538" spans="1:12" ht="21" x14ac:dyDescent="0.35">
      <c r="A538" s="18"/>
      <c r="B538" s="17"/>
      <c r="C538" s="16"/>
      <c r="D538" s="15"/>
      <c r="E538" s="14"/>
      <c r="F538" s="13"/>
      <c r="H538" s="12"/>
      <c r="K538" s="10"/>
      <c r="L538" s="10"/>
    </row>
    <row r="539" spans="1:12" ht="21" x14ac:dyDescent="0.35">
      <c r="A539" s="18"/>
      <c r="B539" s="17"/>
      <c r="C539" s="16"/>
      <c r="D539" s="15"/>
      <c r="E539" s="14"/>
      <c r="F539" s="13"/>
      <c r="H539" s="12"/>
      <c r="K539" s="10"/>
      <c r="L539" s="10"/>
    </row>
    <row r="540" spans="1:12" ht="21" x14ac:dyDescent="0.35">
      <c r="A540" s="18"/>
      <c r="B540" s="17"/>
      <c r="C540" s="16"/>
      <c r="D540" s="15"/>
      <c r="E540" s="14"/>
      <c r="F540" s="13"/>
      <c r="H540" s="12"/>
      <c r="K540" s="10"/>
      <c r="L540" s="10"/>
    </row>
    <row r="541" spans="1:12" ht="21" x14ac:dyDescent="0.35">
      <c r="A541" s="18"/>
      <c r="B541" s="17"/>
      <c r="C541" s="16"/>
      <c r="D541" s="15"/>
      <c r="E541" s="14"/>
      <c r="F541" s="13"/>
      <c r="H541" s="12"/>
      <c r="K541" s="10"/>
      <c r="L541" s="10"/>
    </row>
    <row r="542" spans="1:12" ht="21" x14ac:dyDescent="0.35">
      <c r="A542" s="18"/>
      <c r="B542" s="17"/>
      <c r="C542" s="16"/>
      <c r="D542" s="15"/>
      <c r="E542" s="14"/>
      <c r="F542" s="13"/>
      <c r="H542" s="12"/>
      <c r="K542" s="10"/>
      <c r="L542" s="10"/>
    </row>
    <row r="543" spans="1:12" ht="21" x14ac:dyDescent="0.35">
      <c r="A543" s="18"/>
      <c r="B543" s="17"/>
      <c r="C543" s="16"/>
      <c r="D543" s="15"/>
      <c r="E543" s="14"/>
      <c r="F543" s="13"/>
      <c r="H543" s="12"/>
      <c r="K543" s="10"/>
      <c r="L543" s="10"/>
    </row>
    <row r="544" spans="1:12" ht="21" x14ac:dyDescent="0.35">
      <c r="A544" s="18"/>
      <c r="B544" s="17"/>
      <c r="C544" s="16"/>
      <c r="D544" s="15"/>
      <c r="E544" s="14"/>
      <c r="F544" s="13"/>
      <c r="H544" s="12"/>
      <c r="K544" s="10"/>
      <c r="L544" s="10"/>
    </row>
    <row r="545" spans="1:12" ht="21" x14ac:dyDescent="0.35">
      <c r="A545" s="18"/>
      <c r="B545" s="17"/>
      <c r="C545" s="16"/>
      <c r="D545" s="15"/>
      <c r="E545" s="14"/>
      <c r="F545" s="13"/>
      <c r="H545" s="12"/>
      <c r="K545" s="10"/>
      <c r="L545" s="10"/>
    </row>
    <row r="546" spans="1:12" ht="21" x14ac:dyDescent="0.35">
      <c r="A546" s="18"/>
      <c r="B546" s="17"/>
      <c r="C546" s="16"/>
      <c r="D546" s="15"/>
      <c r="E546" s="14"/>
      <c r="F546" s="13"/>
      <c r="H546" s="12"/>
      <c r="K546" s="10"/>
      <c r="L546" s="10"/>
    </row>
    <row r="547" spans="1:12" ht="21" x14ac:dyDescent="0.35">
      <c r="A547" s="18"/>
      <c r="B547" s="17"/>
      <c r="C547" s="16"/>
      <c r="D547" s="15"/>
      <c r="E547" s="14"/>
      <c r="F547" s="13"/>
      <c r="H547" s="12"/>
      <c r="K547" s="10"/>
      <c r="L547" s="10"/>
    </row>
    <row r="548" spans="1:12" ht="21" x14ac:dyDescent="0.35">
      <c r="A548" s="18"/>
      <c r="B548" s="17"/>
      <c r="C548" s="16"/>
      <c r="D548" s="15"/>
      <c r="E548" s="14"/>
      <c r="F548" s="13"/>
      <c r="H548" s="12"/>
      <c r="K548" s="10"/>
      <c r="L548" s="10"/>
    </row>
    <row r="549" spans="1:12" ht="21" x14ac:dyDescent="0.35">
      <c r="A549" s="18"/>
      <c r="B549" s="17"/>
      <c r="C549" s="16"/>
      <c r="D549" s="15"/>
      <c r="E549" s="14"/>
      <c r="F549" s="13"/>
      <c r="H549" s="12"/>
      <c r="K549" s="10"/>
      <c r="L549" s="10"/>
    </row>
    <row r="550" spans="1:12" ht="21" x14ac:dyDescent="0.35">
      <c r="A550" s="18"/>
      <c r="B550" s="17"/>
      <c r="C550" s="16"/>
      <c r="D550" s="15"/>
      <c r="E550" s="14"/>
      <c r="F550" s="13"/>
      <c r="H550" s="12"/>
      <c r="K550" s="10"/>
      <c r="L550" s="10"/>
    </row>
    <row r="551" spans="1:12" ht="21" x14ac:dyDescent="0.35">
      <c r="A551" s="18"/>
      <c r="B551" s="17"/>
      <c r="C551" s="16"/>
      <c r="D551" s="15"/>
      <c r="E551" s="14"/>
      <c r="F551" s="13"/>
      <c r="H551" s="12"/>
      <c r="K551" s="10"/>
      <c r="L551" s="10"/>
    </row>
    <row r="552" spans="1:12" ht="21" x14ac:dyDescent="0.35">
      <c r="A552" s="18"/>
      <c r="B552" s="17"/>
      <c r="C552" s="16"/>
      <c r="D552" s="15"/>
      <c r="E552" s="14"/>
      <c r="F552" s="13"/>
      <c r="H552" s="12"/>
      <c r="K552" s="10"/>
      <c r="L552" s="10"/>
    </row>
    <row r="553" spans="1:12" ht="21" x14ac:dyDescent="0.35">
      <c r="A553" s="18"/>
      <c r="B553" s="17"/>
      <c r="C553" s="16"/>
      <c r="D553" s="15"/>
      <c r="E553" s="14"/>
      <c r="F553" s="13"/>
      <c r="H553" s="12"/>
      <c r="K553" s="10"/>
      <c r="L553" s="10"/>
    </row>
    <row r="554" spans="1:12" ht="21" x14ac:dyDescent="0.35">
      <c r="A554" s="18"/>
      <c r="B554" s="17"/>
      <c r="C554" s="16"/>
      <c r="D554" s="15"/>
      <c r="E554" s="14"/>
      <c r="F554" s="13"/>
      <c r="H554" s="12"/>
      <c r="K554" s="10"/>
      <c r="L554" s="10"/>
    </row>
    <row r="555" spans="1:12" ht="21" x14ac:dyDescent="0.35">
      <c r="A555" s="18"/>
      <c r="B555" s="17"/>
      <c r="C555" s="16"/>
      <c r="D555" s="15"/>
      <c r="E555" s="14"/>
      <c r="F555" s="13"/>
      <c r="H555" s="12"/>
      <c r="K555" s="10"/>
      <c r="L555" s="10"/>
    </row>
    <row r="556" spans="1:12" ht="21" x14ac:dyDescent="0.35">
      <c r="A556" s="18"/>
      <c r="B556" s="17"/>
      <c r="C556" s="16"/>
      <c r="D556" s="15"/>
      <c r="E556" s="14"/>
      <c r="F556" s="13"/>
      <c r="H556" s="12"/>
      <c r="K556" s="10"/>
      <c r="L556" s="10"/>
    </row>
    <row r="557" spans="1:12" ht="21" x14ac:dyDescent="0.35">
      <c r="A557" s="18"/>
      <c r="B557" s="17"/>
      <c r="C557" s="16"/>
      <c r="D557" s="15"/>
      <c r="E557" s="14"/>
      <c r="F557" s="13"/>
      <c r="H557" s="12"/>
      <c r="K557" s="10"/>
      <c r="L557" s="10"/>
    </row>
    <row r="558" spans="1:12" ht="21" x14ac:dyDescent="0.35">
      <c r="A558" s="18"/>
      <c r="B558" s="17"/>
      <c r="C558" s="16"/>
      <c r="D558" s="15"/>
      <c r="E558" s="14"/>
      <c r="F558" s="13"/>
      <c r="H558" s="12"/>
      <c r="K558" s="10"/>
      <c r="L558" s="10"/>
    </row>
    <row r="559" spans="1:12" ht="21" x14ac:dyDescent="0.35">
      <c r="A559" s="18"/>
      <c r="B559" s="17"/>
      <c r="C559" s="16"/>
      <c r="D559" s="15"/>
      <c r="E559" s="14"/>
      <c r="F559" s="13"/>
      <c r="H559" s="12"/>
      <c r="K559" s="10"/>
      <c r="L559" s="10"/>
    </row>
    <row r="560" spans="1:12" ht="21" x14ac:dyDescent="0.35">
      <c r="A560" s="18"/>
      <c r="B560" s="17"/>
      <c r="C560" s="16"/>
      <c r="D560" s="15"/>
      <c r="E560" s="14"/>
      <c r="F560" s="13"/>
      <c r="H560" s="12"/>
      <c r="K560" s="10"/>
      <c r="L560" s="10"/>
    </row>
    <row r="561" spans="1:12" ht="21" x14ac:dyDescent="0.35">
      <c r="A561" s="18"/>
      <c r="B561" s="17"/>
      <c r="C561" s="16"/>
      <c r="D561" s="15"/>
      <c r="E561" s="14"/>
      <c r="F561" s="13"/>
      <c r="H561" s="12"/>
      <c r="K561" s="10"/>
      <c r="L561" s="10"/>
    </row>
    <row r="562" spans="1:12" ht="21" x14ac:dyDescent="0.35">
      <c r="A562" s="18"/>
      <c r="B562" s="17"/>
      <c r="C562" s="16"/>
      <c r="D562" s="15"/>
      <c r="E562" s="14"/>
      <c r="F562" s="13"/>
      <c r="H562" s="12"/>
      <c r="K562" s="10"/>
      <c r="L562" s="10"/>
    </row>
    <row r="563" spans="1:12" ht="21" x14ac:dyDescent="0.35">
      <c r="A563" s="18"/>
      <c r="B563" s="17"/>
      <c r="C563" s="16"/>
      <c r="D563" s="15"/>
      <c r="E563" s="14"/>
      <c r="F563" s="13"/>
      <c r="H563" s="12"/>
      <c r="K563" s="10"/>
      <c r="L563" s="10"/>
    </row>
    <row r="564" spans="1:12" ht="21" x14ac:dyDescent="0.35">
      <c r="A564" s="18"/>
      <c r="B564" s="17"/>
      <c r="C564" s="16"/>
      <c r="D564" s="15"/>
      <c r="E564" s="14"/>
      <c r="F564" s="13"/>
      <c r="H564" s="12"/>
      <c r="K564" s="10"/>
      <c r="L564" s="10"/>
    </row>
    <row r="565" spans="1:12" ht="21" x14ac:dyDescent="0.35">
      <c r="A565" s="18"/>
      <c r="B565" s="17"/>
      <c r="C565" s="16"/>
      <c r="D565" s="15"/>
      <c r="E565" s="14"/>
      <c r="F565" s="13"/>
      <c r="H565" s="12"/>
      <c r="K565" s="10"/>
      <c r="L565" s="10"/>
    </row>
    <row r="566" spans="1:12" ht="21" x14ac:dyDescent="0.35">
      <c r="A566" s="18"/>
      <c r="B566" s="17"/>
      <c r="C566" s="16"/>
      <c r="D566" s="15"/>
      <c r="E566" s="14"/>
      <c r="F566" s="13"/>
      <c r="H566" s="12"/>
      <c r="K566" s="10"/>
      <c r="L566" s="10"/>
    </row>
    <row r="567" spans="1:12" ht="21" x14ac:dyDescent="0.35">
      <c r="A567" s="18"/>
      <c r="B567" s="17"/>
      <c r="C567" s="16"/>
      <c r="D567" s="15"/>
      <c r="E567" s="14"/>
      <c r="F567" s="13"/>
      <c r="H567" s="12"/>
      <c r="K567" s="10"/>
      <c r="L567" s="10"/>
    </row>
    <row r="568" spans="1:12" ht="21" x14ac:dyDescent="0.35">
      <c r="A568" s="18"/>
      <c r="B568" s="17"/>
      <c r="C568" s="16"/>
      <c r="D568" s="15"/>
      <c r="E568" s="14"/>
      <c r="F568" s="13"/>
      <c r="H568" s="12"/>
      <c r="K568" s="10"/>
      <c r="L568" s="10"/>
    </row>
    <row r="569" spans="1:12" ht="21" x14ac:dyDescent="0.35">
      <c r="A569" s="18"/>
      <c r="B569" s="17"/>
      <c r="C569" s="16"/>
      <c r="D569" s="15"/>
      <c r="E569" s="14"/>
      <c r="F569" s="13"/>
      <c r="H569" s="12"/>
      <c r="K569" s="10"/>
      <c r="L569" s="10"/>
    </row>
    <row r="570" spans="1:12" ht="21" x14ac:dyDescent="0.35">
      <c r="A570" s="18"/>
      <c r="B570" s="17"/>
      <c r="C570" s="16"/>
      <c r="D570" s="15"/>
      <c r="E570" s="14"/>
      <c r="F570" s="13"/>
      <c r="H570" s="12"/>
      <c r="K570" s="10"/>
      <c r="L570" s="10"/>
    </row>
    <row r="571" spans="1:12" ht="21" x14ac:dyDescent="0.35">
      <c r="A571" s="18"/>
      <c r="B571" s="17"/>
      <c r="C571" s="16"/>
      <c r="D571" s="15"/>
      <c r="E571" s="14"/>
      <c r="F571" s="13"/>
      <c r="H571" s="12"/>
      <c r="K571" s="10"/>
      <c r="L571" s="10"/>
    </row>
    <row r="572" spans="1:12" ht="21" x14ac:dyDescent="0.35">
      <c r="A572" s="18"/>
      <c r="B572" s="17"/>
      <c r="C572" s="16"/>
      <c r="D572" s="15"/>
      <c r="E572" s="14"/>
      <c r="F572" s="13"/>
      <c r="H572" s="12"/>
      <c r="K572" s="10"/>
      <c r="L572" s="10"/>
    </row>
    <row r="573" spans="1:12" ht="21" x14ac:dyDescent="0.35">
      <c r="A573" s="18"/>
      <c r="B573" s="17"/>
      <c r="C573" s="16"/>
      <c r="D573" s="15"/>
      <c r="E573" s="14"/>
      <c r="F573" s="13"/>
      <c r="H573" s="12"/>
      <c r="K573" s="10"/>
      <c r="L573" s="10"/>
    </row>
    <row r="574" spans="1:12" ht="21" x14ac:dyDescent="0.35">
      <c r="A574" s="18"/>
      <c r="B574" s="17"/>
      <c r="C574" s="16"/>
      <c r="D574" s="15"/>
      <c r="E574" s="14"/>
      <c r="F574" s="13"/>
      <c r="H574" s="12"/>
      <c r="K574" s="10"/>
      <c r="L574" s="10"/>
    </row>
    <row r="575" spans="1:12" ht="21" x14ac:dyDescent="0.35">
      <c r="A575" s="18"/>
      <c r="B575" s="17"/>
      <c r="C575" s="16"/>
      <c r="D575" s="15"/>
      <c r="E575" s="14"/>
      <c r="F575" s="13"/>
      <c r="H575" s="12"/>
      <c r="K575" s="10"/>
      <c r="L575" s="10"/>
    </row>
    <row r="576" spans="1:12" ht="21" x14ac:dyDescent="0.35">
      <c r="A576" s="18"/>
      <c r="B576" s="17"/>
      <c r="C576" s="16"/>
      <c r="D576" s="15"/>
      <c r="E576" s="14"/>
      <c r="F576" s="13"/>
      <c r="H576" s="12"/>
      <c r="K576" s="10"/>
      <c r="L576" s="10"/>
    </row>
    <row r="577" spans="1:12" ht="21" x14ac:dyDescent="0.35">
      <c r="A577" s="18"/>
      <c r="B577" s="17"/>
      <c r="C577" s="16"/>
      <c r="D577" s="15"/>
      <c r="E577" s="14"/>
      <c r="F577" s="13"/>
      <c r="H577" s="12"/>
      <c r="K577" s="10"/>
      <c r="L577" s="10"/>
    </row>
    <row r="578" spans="1:12" ht="21" x14ac:dyDescent="0.35">
      <c r="A578" s="18"/>
      <c r="B578" s="17"/>
      <c r="C578" s="16"/>
      <c r="D578" s="15"/>
      <c r="E578" s="14"/>
      <c r="F578" s="13"/>
      <c r="H578" s="12"/>
      <c r="K578" s="10"/>
      <c r="L578" s="10"/>
    </row>
    <row r="579" spans="1:12" ht="21" x14ac:dyDescent="0.35">
      <c r="A579" s="18"/>
      <c r="B579" s="17"/>
      <c r="C579" s="16"/>
      <c r="D579" s="15"/>
      <c r="E579" s="14"/>
      <c r="F579" s="13"/>
      <c r="H579" s="12"/>
      <c r="K579" s="10"/>
      <c r="L579" s="10"/>
    </row>
    <row r="580" spans="1:12" ht="21" x14ac:dyDescent="0.35">
      <c r="A580" s="18"/>
      <c r="B580" s="17"/>
      <c r="C580" s="16"/>
      <c r="D580" s="15"/>
      <c r="E580" s="14"/>
      <c r="F580" s="13"/>
      <c r="H580" s="12"/>
      <c r="K580" s="10"/>
      <c r="L580" s="10"/>
    </row>
    <row r="581" spans="1:12" ht="21" x14ac:dyDescent="0.35">
      <c r="A581" s="18"/>
      <c r="B581" s="17"/>
      <c r="C581" s="16"/>
      <c r="D581" s="15"/>
      <c r="E581" s="14"/>
      <c r="F581" s="13"/>
      <c r="H581" s="12"/>
      <c r="K581" s="10"/>
      <c r="L581" s="10"/>
    </row>
    <row r="582" spans="1:12" ht="21" x14ac:dyDescent="0.35">
      <c r="A582" s="18"/>
      <c r="B582" s="17"/>
      <c r="C582" s="16"/>
      <c r="D582" s="15"/>
      <c r="E582" s="14"/>
      <c r="F582" s="13"/>
      <c r="H582" s="12"/>
      <c r="K582" s="10"/>
      <c r="L582" s="10"/>
    </row>
    <row r="583" spans="1:12" ht="21" x14ac:dyDescent="0.35">
      <c r="A583" s="18"/>
      <c r="B583" s="17"/>
      <c r="C583" s="16"/>
      <c r="D583" s="15"/>
      <c r="E583" s="14"/>
      <c r="F583" s="13"/>
      <c r="H583" s="12"/>
      <c r="K583" s="10"/>
      <c r="L583" s="10"/>
    </row>
    <row r="584" spans="1:12" ht="21" x14ac:dyDescent="0.35">
      <c r="A584" s="18"/>
      <c r="B584" s="17"/>
      <c r="C584" s="16"/>
      <c r="D584" s="15"/>
      <c r="E584" s="14"/>
      <c r="F584" s="13"/>
      <c r="H584" s="12"/>
      <c r="K584" s="10"/>
      <c r="L584" s="10"/>
    </row>
    <row r="585" spans="1:12" ht="21" x14ac:dyDescent="0.35">
      <c r="A585" s="18"/>
      <c r="B585" s="17"/>
      <c r="C585" s="16"/>
      <c r="D585" s="15"/>
      <c r="E585" s="14"/>
      <c r="F585" s="13"/>
      <c r="H585" s="12"/>
      <c r="K585" s="10"/>
      <c r="L585" s="10"/>
    </row>
    <row r="586" spans="1:12" ht="21" x14ac:dyDescent="0.35">
      <c r="A586" s="18"/>
      <c r="B586" s="17"/>
      <c r="C586" s="16"/>
      <c r="D586" s="15"/>
      <c r="E586" s="14"/>
      <c r="F586" s="13"/>
      <c r="H586" s="12"/>
      <c r="K586" s="10"/>
      <c r="L586" s="10"/>
    </row>
    <row r="587" spans="1:12" ht="21" x14ac:dyDescent="0.35">
      <c r="A587" s="18"/>
      <c r="B587" s="17"/>
      <c r="C587" s="16"/>
      <c r="D587" s="15"/>
      <c r="E587" s="14"/>
      <c r="F587" s="13"/>
      <c r="H587" s="12"/>
      <c r="K587" s="10"/>
      <c r="L587" s="10"/>
    </row>
    <row r="588" spans="1:12" ht="21" x14ac:dyDescent="0.35">
      <c r="A588" s="18"/>
      <c r="B588" s="17"/>
      <c r="C588" s="16"/>
      <c r="D588" s="15"/>
      <c r="E588" s="14"/>
      <c r="F588" s="13"/>
      <c r="H588" s="12"/>
      <c r="K588" s="10"/>
      <c r="L588" s="10"/>
    </row>
    <row r="589" spans="1:12" ht="21" x14ac:dyDescent="0.35">
      <c r="A589" s="18"/>
      <c r="B589" s="17"/>
      <c r="C589" s="16"/>
      <c r="D589" s="15"/>
      <c r="E589" s="14"/>
      <c r="F589" s="13"/>
      <c r="H589" s="12"/>
      <c r="K589" s="10"/>
      <c r="L589" s="10"/>
    </row>
    <row r="590" spans="1:12" ht="21" x14ac:dyDescent="0.35">
      <c r="A590" s="18"/>
      <c r="B590" s="17"/>
      <c r="C590" s="16"/>
      <c r="D590" s="15"/>
      <c r="E590" s="14"/>
      <c r="F590" s="13"/>
      <c r="H590" s="12"/>
      <c r="K590" s="10"/>
      <c r="L590" s="10"/>
    </row>
    <row r="591" spans="1:12" ht="21" x14ac:dyDescent="0.35">
      <c r="A591" s="18"/>
      <c r="B591" s="17"/>
      <c r="C591" s="16"/>
      <c r="D591" s="15"/>
      <c r="E591" s="14"/>
      <c r="F591" s="13"/>
      <c r="H591" s="12"/>
      <c r="K591" s="10"/>
      <c r="L591" s="10"/>
    </row>
    <row r="592" spans="1:12" ht="21" x14ac:dyDescent="0.35">
      <c r="A592" s="18"/>
      <c r="B592" s="17"/>
      <c r="C592" s="16"/>
      <c r="D592" s="15"/>
      <c r="E592" s="14"/>
      <c r="F592" s="13"/>
      <c r="H592" s="12"/>
      <c r="K592" s="10"/>
      <c r="L592" s="10"/>
    </row>
    <row r="593" spans="1:12" ht="21" x14ac:dyDescent="0.35">
      <c r="A593" s="18"/>
      <c r="B593" s="17"/>
      <c r="C593" s="16"/>
      <c r="D593" s="15"/>
      <c r="E593" s="14"/>
      <c r="F593" s="13"/>
      <c r="H593" s="12"/>
      <c r="K593" s="10"/>
      <c r="L593" s="10"/>
    </row>
    <row r="594" spans="1:12" ht="21" x14ac:dyDescent="0.35">
      <c r="A594" s="18"/>
      <c r="B594" s="17"/>
      <c r="C594" s="16"/>
      <c r="D594" s="15"/>
      <c r="E594" s="14"/>
      <c r="F594" s="13"/>
      <c r="H594" s="12"/>
      <c r="K594" s="10"/>
      <c r="L594" s="10"/>
    </row>
    <row r="595" spans="1:12" ht="21" x14ac:dyDescent="0.35">
      <c r="A595" s="18"/>
      <c r="B595" s="17"/>
      <c r="C595" s="16"/>
      <c r="D595" s="15"/>
      <c r="E595" s="14"/>
      <c r="F595" s="13"/>
      <c r="H595" s="12"/>
      <c r="K595" s="10"/>
      <c r="L595" s="10"/>
    </row>
    <row r="596" spans="1:12" ht="21" x14ac:dyDescent="0.35">
      <c r="A596" s="18"/>
      <c r="B596" s="17"/>
      <c r="C596" s="16"/>
      <c r="D596" s="15"/>
      <c r="E596" s="14"/>
      <c r="F596" s="13"/>
      <c r="H596" s="12"/>
      <c r="K596" s="10"/>
      <c r="L596" s="10"/>
    </row>
    <row r="597" spans="1:12" ht="21" x14ac:dyDescent="0.35">
      <c r="A597" s="18"/>
      <c r="B597" s="17"/>
      <c r="C597" s="16"/>
      <c r="D597" s="15"/>
      <c r="E597" s="14"/>
      <c r="F597" s="13"/>
      <c r="H597" s="12"/>
      <c r="K597" s="10"/>
      <c r="L597" s="10"/>
    </row>
    <row r="598" spans="1:12" ht="21" x14ac:dyDescent="0.35">
      <c r="A598" s="18"/>
      <c r="B598" s="17"/>
      <c r="C598" s="16"/>
      <c r="D598" s="15"/>
      <c r="E598" s="14"/>
      <c r="F598" s="13"/>
      <c r="H598" s="12"/>
      <c r="K598" s="10"/>
      <c r="L598" s="10"/>
    </row>
    <row r="599" spans="1:12" ht="21" x14ac:dyDescent="0.35">
      <c r="A599" s="18"/>
      <c r="B599" s="17"/>
      <c r="C599" s="16"/>
      <c r="D599" s="15"/>
      <c r="E599" s="14"/>
      <c r="F599" s="13"/>
      <c r="H599" s="12"/>
      <c r="K599" s="10"/>
      <c r="L599" s="10"/>
    </row>
    <row r="600" spans="1:12" ht="21" x14ac:dyDescent="0.35">
      <c r="A600" s="18"/>
      <c r="B600" s="17"/>
      <c r="C600" s="16"/>
      <c r="D600" s="15"/>
      <c r="E600" s="14"/>
      <c r="F600" s="13"/>
      <c r="H600" s="12"/>
      <c r="K600" s="10"/>
      <c r="L600" s="10"/>
    </row>
    <row r="601" spans="1:12" ht="21" x14ac:dyDescent="0.35">
      <c r="A601" s="18"/>
      <c r="B601" s="17"/>
      <c r="C601" s="16"/>
      <c r="D601" s="15"/>
      <c r="E601" s="14"/>
      <c r="F601" s="13"/>
      <c r="H601" s="12"/>
      <c r="K601" s="10"/>
      <c r="L601" s="10"/>
    </row>
    <row r="602" spans="1:12" ht="21" x14ac:dyDescent="0.35">
      <c r="A602" s="18"/>
      <c r="B602" s="17"/>
      <c r="C602" s="16"/>
      <c r="D602" s="15"/>
      <c r="E602" s="14"/>
      <c r="F602" s="13"/>
      <c r="H602" s="12"/>
      <c r="K602" s="10"/>
      <c r="L602" s="10"/>
    </row>
    <row r="603" spans="1:12" ht="21" x14ac:dyDescent="0.35">
      <c r="A603" s="18"/>
      <c r="B603" s="17"/>
      <c r="C603" s="16"/>
      <c r="D603" s="15"/>
      <c r="E603" s="14"/>
      <c r="F603" s="13"/>
      <c r="H603" s="12"/>
      <c r="K603" s="10"/>
      <c r="L603" s="10"/>
    </row>
    <row r="604" spans="1:12" ht="21" x14ac:dyDescent="0.35">
      <c r="A604" s="18"/>
      <c r="B604" s="17"/>
      <c r="C604" s="16"/>
      <c r="D604" s="15"/>
      <c r="E604" s="14"/>
      <c r="F604" s="13"/>
      <c r="H604" s="12"/>
      <c r="K604" s="10"/>
      <c r="L604" s="10"/>
    </row>
    <row r="605" spans="1:12" ht="21" x14ac:dyDescent="0.35">
      <c r="A605" s="18"/>
      <c r="B605" s="17"/>
      <c r="C605" s="16"/>
      <c r="D605" s="15"/>
      <c r="E605" s="14"/>
      <c r="F605" s="13"/>
      <c r="H605" s="12"/>
      <c r="K605" s="10"/>
      <c r="L605" s="10"/>
    </row>
    <row r="606" spans="1:12" ht="21" x14ac:dyDescent="0.35">
      <c r="A606" s="18"/>
      <c r="B606" s="17"/>
      <c r="C606" s="16"/>
      <c r="D606" s="15"/>
      <c r="E606" s="14"/>
      <c r="F606" s="13"/>
      <c r="H606" s="12"/>
      <c r="K606" s="10"/>
      <c r="L606" s="10"/>
    </row>
    <row r="607" spans="1:12" ht="21" x14ac:dyDescent="0.35">
      <c r="A607" s="18"/>
      <c r="B607" s="17"/>
      <c r="C607" s="16"/>
      <c r="D607" s="15"/>
      <c r="E607" s="14"/>
      <c r="F607" s="13"/>
      <c r="H607" s="12"/>
      <c r="K607" s="10"/>
      <c r="L607" s="10"/>
    </row>
    <row r="608" spans="1:12" ht="21" x14ac:dyDescent="0.35">
      <c r="A608" s="18"/>
      <c r="B608" s="17"/>
      <c r="C608" s="16"/>
      <c r="D608" s="15"/>
      <c r="E608" s="14"/>
      <c r="F608" s="13"/>
      <c r="H608" s="12"/>
      <c r="K608" s="10"/>
      <c r="L608" s="10"/>
    </row>
    <row r="609" spans="1:12" ht="21" x14ac:dyDescent="0.35">
      <c r="A609" s="18"/>
      <c r="B609" s="17"/>
      <c r="C609" s="16"/>
      <c r="D609" s="15"/>
      <c r="E609" s="14"/>
      <c r="F609" s="13"/>
      <c r="H609" s="12"/>
      <c r="K609" s="10"/>
      <c r="L609" s="10"/>
    </row>
    <row r="610" spans="1:12" ht="21" x14ac:dyDescent="0.35">
      <c r="A610" s="18"/>
      <c r="B610" s="17"/>
      <c r="C610" s="16"/>
      <c r="D610" s="15"/>
      <c r="E610" s="14"/>
      <c r="F610" s="13"/>
      <c r="H610" s="12"/>
      <c r="K610" s="10"/>
      <c r="L610" s="10"/>
    </row>
    <row r="611" spans="1:12" ht="21" x14ac:dyDescent="0.35">
      <c r="A611" s="18"/>
      <c r="B611" s="17"/>
      <c r="C611" s="16"/>
      <c r="D611" s="15"/>
      <c r="E611" s="14"/>
      <c r="F611" s="13"/>
      <c r="H611" s="12"/>
      <c r="K611" s="10"/>
      <c r="L611" s="10"/>
    </row>
    <row r="612" spans="1:12" ht="21" x14ac:dyDescent="0.35">
      <c r="A612" s="18"/>
      <c r="B612" s="17"/>
      <c r="C612" s="16"/>
      <c r="D612" s="15"/>
      <c r="E612" s="14"/>
      <c r="F612" s="13"/>
      <c r="H612" s="12"/>
      <c r="K612" s="10"/>
      <c r="L612" s="10"/>
    </row>
    <row r="613" spans="1:12" ht="21" x14ac:dyDescent="0.35">
      <c r="A613" s="18"/>
      <c r="B613" s="17"/>
      <c r="C613" s="16"/>
      <c r="D613" s="15"/>
      <c r="E613" s="14"/>
      <c r="F613" s="13"/>
      <c r="H613" s="12"/>
      <c r="K613" s="10"/>
      <c r="L613" s="10"/>
    </row>
    <row r="614" spans="1:12" ht="21" x14ac:dyDescent="0.35">
      <c r="A614" s="18"/>
      <c r="B614" s="17"/>
      <c r="C614" s="16"/>
      <c r="D614" s="15"/>
      <c r="E614" s="14"/>
      <c r="F614" s="13"/>
      <c r="H614" s="12"/>
      <c r="K614" s="10"/>
      <c r="L614" s="10"/>
    </row>
    <row r="615" spans="1:12" ht="21" x14ac:dyDescent="0.35">
      <c r="A615" s="18"/>
      <c r="B615" s="17"/>
      <c r="C615" s="16"/>
      <c r="D615" s="15"/>
      <c r="E615" s="14"/>
      <c r="F615" s="13"/>
      <c r="H615" s="12"/>
      <c r="K615" s="10"/>
      <c r="L615" s="10"/>
    </row>
    <row r="616" spans="1:12" ht="21" x14ac:dyDescent="0.35">
      <c r="A616" s="18"/>
      <c r="B616" s="17"/>
      <c r="C616" s="16"/>
      <c r="D616" s="15"/>
      <c r="E616" s="14"/>
      <c r="F616" s="13"/>
      <c r="H616" s="12"/>
      <c r="K616" s="10"/>
      <c r="L616" s="10"/>
    </row>
    <row r="617" spans="1:12" ht="21" x14ac:dyDescent="0.35">
      <c r="A617" s="18"/>
      <c r="B617" s="17"/>
      <c r="C617" s="16"/>
      <c r="D617" s="15"/>
      <c r="E617" s="14"/>
      <c r="F617" s="13"/>
      <c r="H617" s="12"/>
      <c r="K617" s="10"/>
      <c r="L617" s="10"/>
    </row>
    <row r="618" spans="1:12" ht="21" x14ac:dyDescent="0.35">
      <c r="A618" s="18"/>
      <c r="B618" s="17"/>
      <c r="C618" s="16"/>
      <c r="D618" s="15"/>
      <c r="E618" s="14"/>
      <c r="F618" s="13"/>
      <c r="H618" s="12"/>
      <c r="K618" s="10"/>
      <c r="L618" s="10"/>
    </row>
    <row r="619" spans="1:12" ht="21" x14ac:dyDescent="0.35">
      <c r="A619" s="18"/>
      <c r="B619" s="17"/>
      <c r="C619" s="16"/>
      <c r="D619" s="15"/>
      <c r="E619" s="14"/>
      <c r="F619" s="13"/>
      <c r="H619" s="12"/>
      <c r="K619" s="10"/>
      <c r="L619" s="10"/>
    </row>
    <row r="620" spans="1:12" ht="21" x14ac:dyDescent="0.35">
      <c r="A620" s="18"/>
      <c r="B620" s="17"/>
      <c r="C620" s="16"/>
      <c r="D620" s="15"/>
      <c r="E620" s="14"/>
      <c r="F620" s="13"/>
      <c r="H620" s="12"/>
      <c r="K620" s="10"/>
      <c r="L620" s="10"/>
    </row>
    <row r="621" spans="1:12" ht="21" x14ac:dyDescent="0.35">
      <c r="A621" s="18"/>
      <c r="B621" s="17"/>
      <c r="C621" s="16"/>
      <c r="D621" s="15"/>
      <c r="E621" s="14"/>
      <c r="F621" s="13"/>
      <c r="H621" s="12"/>
      <c r="K621" s="10"/>
      <c r="L621" s="10"/>
    </row>
    <row r="622" spans="1:12" ht="21" x14ac:dyDescent="0.35">
      <c r="A622" s="18"/>
      <c r="B622" s="17"/>
      <c r="C622" s="16"/>
      <c r="D622" s="15"/>
      <c r="E622" s="14"/>
      <c r="F622" s="13"/>
      <c r="H622" s="12"/>
      <c r="K622" s="10"/>
      <c r="L622" s="10"/>
    </row>
    <row r="623" spans="1:12" ht="21" x14ac:dyDescent="0.35">
      <c r="A623" s="18"/>
      <c r="B623" s="17"/>
      <c r="C623" s="16"/>
      <c r="D623" s="15"/>
      <c r="E623" s="14"/>
      <c r="F623" s="13"/>
      <c r="H623" s="12"/>
      <c r="K623" s="10"/>
      <c r="L623" s="10"/>
    </row>
    <row r="624" spans="1:12" ht="21" x14ac:dyDescent="0.35">
      <c r="A624" s="18"/>
      <c r="B624" s="17"/>
      <c r="C624" s="16"/>
      <c r="D624" s="15"/>
      <c r="E624" s="14"/>
      <c r="F624" s="13"/>
      <c r="H624" s="12"/>
      <c r="K624" s="10"/>
      <c r="L624" s="10"/>
    </row>
    <row r="625" spans="1:12" ht="21" x14ac:dyDescent="0.35">
      <c r="A625" s="18"/>
      <c r="B625" s="17"/>
      <c r="C625" s="16"/>
      <c r="D625" s="15"/>
      <c r="E625" s="14"/>
      <c r="F625" s="13"/>
      <c r="H625" s="12"/>
      <c r="K625" s="10"/>
      <c r="L625" s="10"/>
    </row>
    <row r="626" spans="1:12" ht="21" x14ac:dyDescent="0.35">
      <c r="A626" s="18"/>
      <c r="B626" s="17"/>
      <c r="C626" s="16"/>
      <c r="D626" s="15"/>
      <c r="E626" s="14"/>
      <c r="F626" s="13"/>
      <c r="H626" s="12"/>
      <c r="K626" s="10"/>
      <c r="L626" s="10"/>
    </row>
    <row r="627" spans="1:12" ht="21" x14ac:dyDescent="0.35">
      <c r="A627" s="18"/>
      <c r="B627" s="17"/>
      <c r="C627" s="16"/>
      <c r="D627" s="15"/>
      <c r="E627" s="14"/>
      <c r="F627" s="13"/>
      <c r="H627" s="12"/>
      <c r="K627" s="10"/>
      <c r="L627" s="10"/>
    </row>
    <row r="628" spans="1:12" ht="21" x14ac:dyDescent="0.35">
      <c r="A628" s="18"/>
      <c r="B628" s="17"/>
      <c r="C628" s="16"/>
      <c r="D628" s="15"/>
      <c r="E628" s="14"/>
      <c r="F628" s="13"/>
      <c r="H628" s="12"/>
      <c r="K628" s="10"/>
      <c r="L628" s="10"/>
    </row>
    <row r="629" spans="1:12" ht="21" x14ac:dyDescent="0.35">
      <c r="A629" s="18"/>
      <c r="B629" s="17"/>
      <c r="C629" s="16"/>
      <c r="D629" s="15"/>
      <c r="E629" s="14"/>
      <c r="F629" s="13"/>
      <c r="H629" s="12"/>
      <c r="K629" s="10"/>
      <c r="L629" s="10"/>
    </row>
    <row r="630" spans="1:12" ht="21" x14ac:dyDescent="0.35">
      <c r="A630" s="18"/>
      <c r="B630" s="17"/>
      <c r="C630" s="16"/>
      <c r="D630" s="15"/>
      <c r="E630" s="14"/>
      <c r="F630" s="13"/>
      <c r="H630" s="12"/>
      <c r="K630" s="10"/>
      <c r="L630" s="10"/>
    </row>
    <row r="631" spans="1:12" ht="21" x14ac:dyDescent="0.35">
      <c r="A631" s="18"/>
      <c r="B631" s="17"/>
      <c r="C631" s="16"/>
      <c r="D631" s="15"/>
      <c r="E631" s="14"/>
      <c r="F631" s="13"/>
      <c r="H631" s="12"/>
      <c r="K631" s="10"/>
      <c r="L631" s="10"/>
    </row>
    <row r="632" spans="1:12" ht="21" x14ac:dyDescent="0.35">
      <c r="A632" s="18"/>
      <c r="B632" s="17"/>
      <c r="C632" s="16"/>
      <c r="D632" s="15"/>
      <c r="E632" s="14"/>
      <c r="F632" s="13"/>
      <c r="H632" s="12"/>
      <c r="K632" s="10"/>
      <c r="L632" s="10"/>
    </row>
    <row r="633" spans="1:12" ht="21" x14ac:dyDescent="0.35">
      <c r="A633" s="18"/>
      <c r="B633" s="17"/>
      <c r="C633" s="16"/>
      <c r="D633" s="15"/>
      <c r="E633" s="14"/>
      <c r="F633" s="13"/>
      <c r="H633" s="12"/>
      <c r="K633" s="10"/>
      <c r="L633" s="10"/>
    </row>
    <row r="634" spans="1:12" ht="21" x14ac:dyDescent="0.35">
      <c r="A634" s="18"/>
      <c r="B634" s="17"/>
      <c r="C634" s="16"/>
      <c r="D634" s="15"/>
      <c r="E634" s="14"/>
      <c r="F634" s="13"/>
      <c r="H634" s="12"/>
      <c r="K634" s="10"/>
      <c r="L634" s="10"/>
    </row>
    <row r="635" spans="1:12" ht="21" x14ac:dyDescent="0.35">
      <c r="A635" s="18"/>
      <c r="B635" s="17"/>
      <c r="C635" s="16"/>
      <c r="D635" s="15"/>
      <c r="E635" s="14"/>
      <c r="F635" s="13"/>
      <c r="H635" s="12"/>
      <c r="K635" s="10"/>
      <c r="L635" s="10"/>
    </row>
    <row r="636" spans="1:12" ht="21" x14ac:dyDescent="0.35">
      <c r="A636" s="18"/>
      <c r="B636" s="17"/>
      <c r="C636" s="16"/>
      <c r="D636" s="15"/>
      <c r="E636" s="14"/>
      <c r="F636" s="13"/>
      <c r="H636" s="12"/>
      <c r="K636" s="10"/>
      <c r="L636" s="10"/>
    </row>
    <row r="637" spans="1:12" ht="21" x14ac:dyDescent="0.35">
      <c r="A637" s="18"/>
      <c r="B637" s="17"/>
      <c r="C637" s="16"/>
      <c r="D637" s="15"/>
      <c r="E637" s="14"/>
      <c r="F637" s="13"/>
      <c r="H637" s="12"/>
      <c r="K637" s="10"/>
      <c r="L637" s="10"/>
    </row>
    <row r="638" spans="1:12" ht="21" x14ac:dyDescent="0.35">
      <c r="A638" s="18"/>
      <c r="B638" s="17"/>
      <c r="C638" s="16"/>
      <c r="D638" s="15"/>
      <c r="E638" s="14"/>
      <c r="F638" s="13"/>
      <c r="H638" s="12"/>
      <c r="K638" s="10"/>
      <c r="L638" s="10"/>
    </row>
    <row r="639" spans="1:12" ht="21" x14ac:dyDescent="0.35">
      <c r="A639" s="18"/>
      <c r="B639" s="17"/>
      <c r="C639" s="16"/>
      <c r="D639" s="15"/>
      <c r="E639" s="14"/>
      <c r="F639" s="13"/>
      <c r="H639" s="12"/>
      <c r="K639" s="10"/>
      <c r="L639" s="10"/>
    </row>
    <row r="640" spans="1:12" ht="21" x14ac:dyDescent="0.35">
      <c r="A640" s="18"/>
      <c r="B640" s="17"/>
      <c r="C640" s="16"/>
      <c r="D640" s="15"/>
      <c r="E640" s="14"/>
      <c r="F640" s="13"/>
      <c r="H640" s="12"/>
      <c r="K640" s="10"/>
      <c r="L640" s="10"/>
    </row>
    <row r="641" spans="1:12" ht="21" x14ac:dyDescent="0.35">
      <c r="A641" s="18"/>
      <c r="B641" s="17"/>
      <c r="C641" s="16"/>
      <c r="D641" s="15"/>
      <c r="E641" s="14"/>
      <c r="F641" s="13"/>
      <c r="H641" s="12"/>
      <c r="K641" s="10"/>
      <c r="L641" s="10"/>
    </row>
    <row r="642" spans="1:12" ht="21" x14ac:dyDescent="0.35">
      <c r="A642" s="18"/>
      <c r="B642" s="17"/>
      <c r="C642" s="16"/>
      <c r="D642" s="15"/>
      <c r="E642" s="14"/>
      <c r="F642" s="13"/>
      <c r="H642" s="12"/>
      <c r="K642" s="10"/>
      <c r="L642" s="10"/>
    </row>
    <row r="643" spans="1:12" ht="21" x14ac:dyDescent="0.35">
      <c r="A643" s="18"/>
      <c r="B643" s="17"/>
      <c r="C643" s="16"/>
      <c r="D643" s="15"/>
      <c r="E643" s="14"/>
      <c r="F643" s="13"/>
      <c r="H643" s="12"/>
      <c r="K643" s="10"/>
      <c r="L643" s="10"/>
    </row>
    <row r="644" spans="1:12" ht="21" x14ac:dyDescent="0.35">
      <c r="A644" s="18"/>
      <c r="B644" s="17"/>
      <c r="C644" s="16"/>
      <c r="D644" s="15"/>
      <c r="E644" s="14"/>
      <c r="F644" s="13"/>
      <c r="H644" s="12"/>
      <c r="K644" s="10"/>
      <c r="L644" s="10"/>
    </row>
    <row r="645" spans="1:12" ht="21" x14ac:dyDescent="0.35">
      <c r="A645" s="18"/>
      <c r="B645" s="17"/>
      <c r="C645" s="16"/>
      <c r="D645" s="15"/>
      <c r="E645" s="14"/>
      <c r="F645" s="13"/>
      <c r="H645" s="12"/>
      <c r="K645" s="10"/>
      <c r="L645" s="10"/>
    </row>
    <row r="646" spans="1:12" ht="21" x14ac:dyDescent="0.35">
      <c r="A646" s="18"/>
      <c r="B646" s="17"/>
      <c r="C646" s="16"/>
      <c r="D646" s="15"/>
      <c r="E646" s="14"/>
      <c r="F646" s="13"/>
      <c r="H646" s="12"/>
      <c r="K646" s="10"/>
      <c r="L646" s="10"/>
    </row>
    <row r="647" spans="1:12" ht="21" x14ac:dyDescent="0.35">
      <c r="A647" s="18"/>
      <c r="B647" s="17"/>
      <c r="C647" s="16"/>
      <c r="D647" s="15"/>
      <c r="E647" s="14"/>
      <c r="F647" s="13"/>
      <c r="H647" s="12"/>
      <c r="K647" s="10"/>
      <c r="L647" s="10"/>
    </row>
    <row r="648" spans="1:12" ht="21" x14ac:dyDescent="0.35">
      <c r="A648" s="18"/>
      <c r="B648" s="17"/>
      <c r="C648" s="16"/>
      <c r="D648" s="15"/>
      <c r="E648" s="14"/>
      <c r="F648" s="13"/>
      <c r="H648" s="12"/>
      <c r="K648" s="10"/>
      <c r="L648" s="10"/>
    </row>
    <row r="649" spans="1:12" ht="21" x14ac:dyDescent="0.35">
      <c r="A649" s="18"/>
      <c r="B649" s="17"/>
      <c r="C649" s="16"/>
      <c r="D649" s="15"/>
      <c r="E649" s="14"/>
      <c r="F649" s="13"/>
      <c r="H649" s="12"/>
      <c r="K649" s="10"/>
      <c r="L649" s="10"/>
    </row>
    <row r="650" spans="1:12" ht="21" x14ac:dyDescent="0.35">
      <c r="A650" s="18"/>
      <c r="B650" s="17"/>
      <c r="C650" s="16"/>
      <c r="D650" s="15"/>
      <c r="E650" s="14"/>
      <c r="F650" s="13"/>
      <c r="H650" s="12"/>
      <c r="K650" s="10"/>
      <c r="L650" s="10"/>
    </row>
    <row r="651" spans="1:12" ht="21" x14ac:dyDescent="0.35">
      <c r="A651" s="18"/>
      <c r="B651" s="17"/>
      <c r="C651" s="16"/>
      <c r="D651" s="15"/>
      <c r="E651" s="14"/>
      <c r="F651" s="13"/>
      <c r="H651" s="12"/>
      <c r="K651" s="10"/>
      <c r="L651" s="10"/>
    </row>
    <row r="652" spans="1:12" ht="21" x14ac:dyDescent="0.35">
      <c r="A652" s="18"/>
      <c r="B652" s="17"/>
      <c r="C652" s="16"/>
      <c r="D652" s="15"/>
      <c r="E652" s="14"/>
      <c r="F652" s="13"/>
      <c r="H652" s="12"/>
      <c r="K652" s="10"/>
      <c r="L652" s="10"/>
    </row>
    <row r="653" spans="1:12" ht="21" x14ac:dyDescent="0.35">
      <c r="A653" s="18"/>
      <c r="B653" s="17"/>
      <c r="C653" s="16"/>
      <c r="D653" s="15"/>
      <c r="E653" s="14"/>
      <c r="F653" s="13"/>
      <c r="H653" s="12"/>
      <c r="K653" s="10"/>
      <c r="L653" s="10"/>
    </row>
    <row r="654" spans="1:12" ht="21" x14ac:dyDescent="0.35">
      <c r="A654" s="18"/>
      <c r="B654" s="17"/>
      <c r="C654" s="16"/>
      <c r="D654" s="15"/>
      <c r="E654" s="14"/>
      <c r="F654" s="13"/>
      <c r="H654" s="12"/>
      <c r="K654" s="10"/>
      <c r="L654" s="10"/>
    </row>
    <row r="655" spans="1:12" ht="21" x14ac:dyDescent="0.35">
      <c r="A655" s="18"/>
      <c r="B655" s="17"/>
      <c r="C655" s="16"/>
      <c r="D655" s="15"/>
      <c r="E655" s="14"/>
      <c r="F655" s="13"/>
      <c r="H655" s="12"/>
      <c r="K655" s="10"/>
      <c r="L655" s="10"/>
    </row>
    <row r="656" spans="1:12" ht="21" x14ac:dyDescent="0.35">
      <c r="A656" s="18"/>
      <c r="B656" s="17"/>
      <c r="C656" s="16"/>
      <c r="D656" s="15"/>
      <c r="E656" s="14"/>
      <c r="F656" s="13"/>
      <c r="H656" s="12"/>
      <c r="K656" s="10"/>
      <c r="L656" s="10"/>
    </row>
    <row r="657" spans="3:9" ht="23.25" x14ac:dyDescent="0.35">
      <c r="E657" s="9">
        <v>641228172.89999998</v>
      </c>
      <c r="F657" s="8"/>
      <c r="G657" s="7">
        <f>SUM(G10:G47)</f>
        <v>41364071.18</v>
      </c>
      <c r="H657" s="7">
        <f>SUM(H10:H47)</f>
        <v>43144715.710000001</v>
      </c>
    </row>
    <row r="670" spans="3:9" s="6" customFormat="1" ht="29.25" customHeight="1" x14ac:dyDescent="0.25">
      <c r="C670" s="5"/>
      <c r="D670" s="5"/>
      <c r="E670" s="4"/>
      <c r="F670" s="3"/>
      <c r="G670" s="2"/>
      <c r="H670" s="2"/>
      <c r="I670" s="1"/>
    </row>
    <row r="676" spans="5:5" x14ac:dyDescent="0.25">
      <c r="E676" s="4" t="s">
        <v>0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ignoredErrors>
    <ignoredError sqref="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2024-05-13T14:05:35Z</dcterms:created>
  <dcterms:modified xsi:type="dcterms:W3CDTF">2024-05-13T19:20:35Z</dcterms:modified>
</cp:coreProperties>
</file>