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D1A54477-EEBB-4A45-9D9B-C66F0C9CC0A3}" xr6:coauthVersionLast="47" xr6:coauthVersionMax="47" xr10:uidLastSave="{00000000-0000-0000-0000-000000000000}"/>
  <bookViews>
    <workbookView xWindow="28680" yWindow="-120" windowWidth="24240" windowHeight="13020" xr2:uid="{C133C535-F765-4BD9-A843-CE3EF2C69B1A}"/>
  </bookViews>
  <sheets>
    <sheet name="Pagos a Proveedores  (20)" sheetId="1" r:id="rId1"/>
  </sheets>
  <definedNames>
    <definedName name="_xlnm._FilterDatabase" localSheetId="0" hidden="1">'Pagos a Proveedores  (20)'!$A$1:$A$695</definedName>
    <definedName name="_xlnm.Print_Area" localSheetId="0">'Pagos a Proveedores  (20)'!$A$1:$I$685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E27" i="1"/>
  <c r="H27" i="1"/>
  <c r="E28" i="1"/>
  <c r="H28" i="1" s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G676" i="1"/>
  <c r="H205" i="1" l="1"/>
  <c r="H676" i="1"/>
</calcChain>
</file>

<file path=xl/sharedStrings.xml><?xml version="1.0" encoding="utf-8"?>
<sst xmlns="http://schemas.openxmlformats.org/spreadsheetml/2006/main" count="796" uniqueCount="379">
  <si>
    <t>.</t>
  </si>
  <si>
    <t>PENDIENTE</t>
  </si>
  <si>
    <t>B1500000145</t>
  </si>
  <si>
    <t>CAPACITACION</t>
  </si>
  <si>
    <t>ASOCIACION LATINOAMERICANA DE INVESTIGADORES DE FRAUDES Y CRIMENES FINANCIEROS (ALIFC)</t>
  </si>
  <si>
    <t>B1500050391,392,52033 Y 52037</t>
  </si>
  <si>
    <t>COMBUSTIBLES</t>
  </si>
  <si>
    <t>SIGMA PETROLEUM CORP.</t>
  </si>
  <si>
    <t>B1500000671</t>
  </si>
  <si>
    <t>ELECTRODOMESTICOS</t>
  </si>
  <si>
    <t>ABASTECIMIENTOS COMERCIALES FJJ, SRL</t>
  </si>
  <si>
    <t>B1500009161 AL 9163</t>
  </si>
  <si>
    <t>PUBLICIDAD</t>
  </si>
  <si>
    <t>CORPORACION ESTATAL DE RADIO Y TELEVISION</t>
  </si>
  <si>
    <t>B1500000122</t>
  </si>
  <si>
    <t>ADQUISICION DE IDUMENTARIAS</t>
  </si>
  <si>
    <t>DIRECCION GENERAL DE INDUSTRIA MILITAR DE LAS FUERZAS ARMADAS</t>
  </si>
  <si>
    <t>B1500000591</t>
  </si>
  <si>
    <t>PRODUCCIONES VIDEO, SRL</t>
  </si>
  <si>
    <t>B1500000138</t>
  </si>
  <si>
    <t>LEGALIZACION</t>
  </si>
  <si>
    <t>LIC. JORGE EMILIO JIMENEZ RODRIGUEZ</t>
  </si>
  <si>
    <t>B1500001194</t>
  </si>
  <si>
    <t>SUMINISTRO E INSTALACION DE MOBILIARIO</t>
  </si>
  <si>
    <t>FLOW, SRL</t>
  </si>
  <si>
    <t>B1500000325</t>
  </si>
  <si>
    <t>LIC. AYARILIS SANCHEZ MEJIA</t>
  </si>
  <si>
    <t>B1500000234</t>
  </si>
  <si>
    <t>LICITACION</t>
  </si>
  <si>
    <t>GALERIA LEGAL</t>
  </si>
  <si>
    <t>B1500000026</t>
  </si>
  <si>
    <t>NOTARIZACION</t>
  </si>
  <si>
    <t>LIC. MARIA ANTONIA TAVERA</t>
  </si>
  <si>
    <t>B150000454</t>
  </si>
  <si>
    <t>DR. JOSE PIO SANTANA HERRERA</t>
  </si>
  <si>
    <t>B150000001</t>
  </si>
  <si>
    <t>LIC. PABLO ROBERTO RODRIGUEZ ARIAS</t>
  </si>
  <si>
    <t>B1500000308</t>
  </si>
  <si>
    <t>DR. FELIPÉ ARTURO ACOSTA HERASME</t>
  </si>
  <si>
    <t>B1500000062</t>
  </si>
  <si>
    <t>DR. GERARDINO ZABALA ZABALA</t>
  </si>
  <si>
    <t>B1500000021</t>
  </si>
  <si>
    <t>AVITUALLAMIENTO</t>
  </si>
  <si>
    <t>SENCION PROJECT, SRL</t>
  </si>
  <si>
    <t>B1500000061</t>
  </si>
  <si>
    <t>B1500000065</t>
  </si>
  <si>
    <t>PINTURAS, BASES Y ACABADOS</t>
  </si>
  <si>
    <t>ATHRIVEL, SRL</t>
  </si>
  <si>
    <t>B1500005300</t>
  </si>
  <si>
    <t>LUBRICANTES</t>
  </si>
  <si>
    <t>HYLSA</t>
  </si>
  <si>
    <t>B1500000117</t>
  </si>
  <si>
    <t>LIC. SIMON BOLIVAR CEPEDA MENDEZ</t>
  </si>
  <si>
    <t>B1500000028</t>
  </si>
  <si>
    <t>DR. DOROTEO HERNANDEZ VILLAR</t>
  </si>
  <si>
    <t>B1500000032</t>
  </si>
  <si>
    <t>LIC. SEBASTIAN GARCIA SOLIS</t>
  </si>
  <si>
    <t>B1500000302</t>
  </si>
  <si>
    <t>DR. FELIPE ARTURO ACOSTA</t>
  </si>
  <si>
    <t>LICDA. BETHANIA RIVERA MINAYA</t>
  </si>
  <si>
    <t>B1500000203</t>
  </si>
  <si>
    <t>DR. JULIO MENDEZ ROMERO</t>
  </si>
  <si>
    <t>B1500000057</t>
  </si>
  <si>
    <t>DRA. ARACELIS JOSEFINA MARCANA DEL ROSARIO</t>
  </si>
  <si>
    <t>COMPLETO</t>
  </si>
  <si>
    <t>B1500000453</t>
  </si>
  <si>
    <t>LIC. ISAIAS DE LAS MERCEDES MATOS ADAMES</t>
  </si>
  <si>
    <t>B1500000449</t>
  </si>
  <si>
    <t>B1500000160</t>
  </si>
  <si>
    <t>DR. ANIBAL ROSARIO RAMIREZ</t>
  </si>
  <si>
    <t>B15000000051</t>
  </si>
  <si>
    <t>DR. SOCRATES MORA</t>
  </si>
  <si>
    <t>B1500000448</t>
  </si>
  <si>
    <t>DRA. AGRIPINA PEÑA ARREDONDO</t>
  </si>
  <si>
    <t>B1500000545</t>
  </si>
  <si>
    <t>OBI TV, SRL</t>
  </si>
  <si>
    <t>B1500000321</t>
  </si>
  <si>
    <t>LIC. KATIA LEONOR MARTINEZ NICOLAS</t>
  </si>
  <si>
    <t>B1500000301</t>
  </si>
  <si>
    <t>B1500000052</t>
  </si>
  <si>
    <t>DR. FERNANDO COLON MERAN</t>
  </si>
  <si>
    <t>B1500000300</t>
  </si>
  <si>
    <t>DR.. FELIPE ARTURO ACOSTA</t>
  </si>
  <si>
    <t>B1500000011</t>
  </si>
  <si>
    <t>DR. DANIEL AÑBERTO DIFO RODRIGUEZ</t>
  </si>
  <si>
    <t>B1500000101</t>
  </si>
  <si>
    <t>DR. ANIBAL SANCHEZ SANTOS</t>
  </si>
  <si>
    <t>B15000000118</t>
  </si>
  <si>
    <t>DR. JOSE AGUSTIN LOPEZ H</t>
  </si>
  <si>
    <t>B1500000053</t>
  </si>
  <si>
    <t>DR.  ANTONIO AGUSTIN FAJARDO REYES</t>
  </si>
  <si>
    <t>B1500000150</t>
  </si>
  <si>
    <t>DRA. ADA IVELISSE BASORA RAMIREZ</t>
  </si>
  <si>
    <t>B15000031282 Y 31242</t>
  </si>
  <si>
    <t>DISTRIBUIDORA INTERNACIONALES DE COMBUSTIBLE</t>
  </si>
  <si>
    <t>B1500000095</t>
  </si>
  <si>
    <t>LIC. TEOFILO ROSARIO MARTINEZ</t>
  </si>
  <si>
    <t>B1500000047</t>
  </si>
  <si>
    <t>DRA. MCARMEN DELIA MOQUEA GENAO</t>
  </si>
  <si>
    <t>B1500000734</t>
  </si>
  <si>
    <t>FARDO DE AGUA</t>
  </si>
  <si>
    <t>SUPLIMADE COMERCIAL, S.R.L.</t>
  </si>
  <si>
    <t>B1500000056</t>
  </si>
  <si>
    <t>DRA. ZORAIDA ALTAGRACIA TAVERAS DUFO</t>
  </si>
  <si>
    <t>B1500000044</t>
  </si>
  <si>
    <t>DR. FRANCISCO ANT. BAEZ  ANGOMAS</t>
  </si>
  <si>
    <t>B1500000104</t>
  </si>
  <si>
    <t>SERVICIO RUTA DE EVACUACION</t>
  </si>
  <si>
    <t>PENSFORD HOLDING</t>
  </si>
  <si>
    <t>B1500000105</t>
  </si>
  <si>
    <t>HERRAMIENTAS MENORES</t>
  </si>
  <si>
    <t>PENSFORD HOLDING (PARALLAX FACTORING)</t>
  </si>
  <si>
    <t>B1500050406, 413 AL 17 Y 434</t>
  </si>
  <si>
    <t>B1500050308, 307, 310 Y 293</t>
  </si>
  <si>
    <t>DR. JOSE ANTONIO LOPÉZ HENRIQUEZ</t>
  </si>
  <si>
    <t>B1500000319</t>
  </si>
  <si>
    <t>B1500000051</t>
  </si>
  <si>
    <t>B1500000005 AL 7</t>
  </si>
  <si>
    <t>PINTURA POPULAR</t>
  </si>
  <si>
    <t>B1500000156</t>
  </si>
  <si>
    <t>LIC. ROSA MARGARITA NUÑEZ PERDOMO</t>
  </si>
  <si>
    <t>B1500000029</t>
  </si>
  <si>
    <t>DR. RICARDO OGANDO CONTRERAS</t>
  </si>
  <si>
    <t>B1500000363 AL 370</t>
  </si>
  <si>
    <t>SERVICIOS DE MANTENIMIENTO PREVENTIVO</t>
  </si>
  <si>
    <t>HYLCON, SRL</t>
  </si>
  <si>
    <t>B15000001160</t>
  </si>
  <si>
    <t>SUMINISTRO DE ALMUERZO</t>
  </si>
  <si>
    <t>COMEDORES ECONOMICOS DE ESTADO</t>
  </si>
  <si>
    <t>B1500000024</t>
  </si>
  <si>
    <t>B1500000116</t>
  </si>
  <si>
    <t>LIC. LUZ YAQUELIN PEÑA ROJAS</t>
  </si>
  <si>
    <t>B1500000031</t>
  </si>
  <si>
    <t>B1500002935 AL 37</t>
  </si>
  <si>
    <t>GRUPO DIARIO LIBRE</t>
  </si>
  <si>
    <t>E450000000008 A LA 10</t>
  </si>
  <si>
    <t>B15000027934,27669,27773, 27872</t>
  </si>
  <si>
    <t>MANTENIMIENTO PREVENTIVO</t>
  </si>
  <si>
    <t>SANTO DOMINGO MOTORS COMPANY, S.A.</t>
  </si>
  <si>
    <t>B1500000582</t>
  </si>
  <si>
    <t>PRODUCCIONES VIDEOS</t>
  </si>
  <si>
    <t>B1500000862</t>
  </si>
  <si>
    <t>CARIVISION, SRL</t>
  </si>
  <si>
    <t>B1500000014</t>
  </si>
  <si>
    <t>INSUMOS MEDICOS</t>
  </si>
  <si>
    <t>CP GROUP SRL</t>
  </si>
  <si>
    <t>B1500000292</t>
  </si>
  <si>
    <t>B1500000231</t>
  </si>
  <si>
    <t>B1500000232</t>
  </si>
  <si>
    <t>B15000001155</t>
  </si>
  <si>
    <t>ADQUISICION E INSTALACION DE ARTICULOS COMPLEMENTARIOS PARA EL CAID</t>
  </si>
  <si>
    <t>MUEBLES Y EQUIPOS PARA OFICINA LEON GONZALEZ</t>
  </si>
  <si>
    <t>JOSE FRANCISCO CEPEDA LORA</t>
  </si>
  <si>
    <t>B1500000252 AL 254 Y E450000000002</t>
  </si>
  <si>
    <t>B1500000685</t>
  </si>
  <si>
    <t>ARTICULOS COMPLEMENTARIOS PARA EL CAID-SDE</t>
  </si>
  <si>
    <t>SUPLIDORES INDUSTRIALES MELLA, SRL</t>
  </si>
  <si>
    <t>B1500004433</t>
  </si>
  <si>
    <t>PUBLICACIONES AHORA</t>
  </si>
  <si>
    <t>B1500007360 Y 7396</t>
  </si>
  <si>
    <t>EDITORA HOY</t>
  </si>
  <si>
    <t>B1500003420,3419,3449,3455,3464,3465,3577,3585 Y 3611</t>
  </si>
  <si>
    <t>BONANZA DOMINICANA</t>
  </si>
  <si>
    <t>B15000000103</t>
  </si>
  <si>
    <t>ADQUISICION DE MOTOBOMBAS</t>
  </si>
  <si>
    <t>PENFORD HOLDING SRL</t>
  </si>
  <si>
    <t>B1500000149</t>
  </si>
  <si>
    <t>DRA. ADA  IVELISSE BASORA RAMIREZ</t>
  </si>
  <si>
    <t>B1500005523</t>
  </si>
  <si>
    <t>EDITORA DEL CARIBE</t>
  </si>
  <si>
    <t>b1500000683</t>
  </si>
  <si>
    <t>B1500007386</t>
  </si>
  <si>
    <t>SERVIVIOS DE IMPRESIÓN Y RENTA DE IMPRESORA</t>
  </si>
  <si>
    <t>TONER DEPORT</t>
  </si>
  <si>
    <t>B15000002878</t>
  </si>
  <si>
    <t>ADQUISICION MAQUINA DE GIROCERO</t>
  </si>
  <si>
    <t>BOSQUESA, SRL</t>
  </si>
  <si>
    <t>B1500167259,168588, 171287,172004,172008,172013,172227,172235,172394,172402,172657,172874,172881 Y 173115</t>
  </si>
  <si>
    <t>BOTELLONES</t>
  </si>
  <si>
    <t>AGUA PLANETA AZUL</t>
  </si>
  <si>
    <t>B1500000518</t>
  </si>
  <si>
    <t>DR. CARLOS A.LORENZO MERAN</t>
  </si>
  <si>
    <t>B1500001150</t>
  </si>
  <si>
    <t>B1500000654</t>
  </si>
  <si>
    <t>B1500000295</t>
  </si>
  <si>
    <t>SERVICIOS DE CAPACITACION</t>
  </si>
  <si>
    <t>SOCIEDAD DOMINICANA DE ABOGADOS SIGLO XXI</t>
  </si>
  <si>
    <t>B1500001151 Y 1156</t>
  </si>
  <si>
    <t>MOBILIARIOS PARARA EL CAID Y SDE</t>
  </si>
  <si>
    <t>O/C 4756</t>
  </si>
  <si>
    <t>MANTENIMIENTO  PARA VEHICULO</t>
  </si>
  <si>
    <t>B150000000063</t>
  </si>
  <si>
    <t>BOTIQUINES TIPO LUNCH</t>
  </si>
  <si>
    <t>SUPLI FAST INVESTMENT</t>
  </si>
  <si>
    <t>B1500000655</t>
  </si>
  <si>
    <t>B1500000151</t>
  </si>
  <si>
    <t>DR. RAFAEL C. BRITO BENZO</t>
  </si>
  <si>
    <t>B150000133</t>
  </si>
  <si>
    <t>DR. ANILBA ROSARIO RAMIREZ</t>
  </si>
  <si>
    <t>B150000653</t>
  </si>
  <si>
    <t>B150000652</t>
  </si>
  <si>
    <t>B150000404</t>
  </si>
  <si>
    <t>SERVICIOS DE CATERING</t>
  </si>
  <si>
    <t>RANRAIBY CONSTRUCCIONES &amp; SERVICIOS, SRL</t>
  </si>
  <si>
    <t>B1500000573</t>
  </si>
  <si>
    <t>B1500000717</t>
  </si>
  <si>
    <t>MATERIALES DE OFICINA</t>
  </si>
  <si>
    <t>B15000000156</t>
  </si>
  <si>
    <t>B15000000256</t>
  </si>
  <si>
    <t>DRA. DANIELA ZAPATA VALENZUELA</t>
  </si>
  <si>
    <t>B1500000853</t>
  </si>
  <si>
    <t>CARIVION, SRL</t>
  </si>
  <si>
    <t>B1500000598</t>
  </si>
  <si>
    <t>SINTESIS, SRL</t>
  </si>
  <si>
    <t>ANTICIPO AL DECRETO 585-23</t>
  </si>
  <si>
    <t>REPARACION DE VEHICULOS</t>
  </si>
  <si>
    <t>INVERSIONES SEVILLA, EIRL</t>
  </si>
  <si>
    <t>EQUIPOS ELECTRICOS</t>
  </si>
  <si>
    <t>ARAP POWERLINE GROUP, SRL</t>
  </si>
  <si>
    <t>B1500000078</t>
  </si>
  <si>
    <t>UTILES Y EQUIPOS DE DEFENSA Y SEGURIDAD</t>
  </si>
  <si>
    <t>SOLUCIONES 24/7 M&amp;A, SRL</t>
  </si>
  <si>
    <t>B1500000009</t>
  </si>
  <si>
    <t>LIGA DEPORTIVAMERCEDES INC</t>
  </si>
  <si>
    <t>B1500000658</t>
  </si>
  <si>
    <t>BOMBA DE AGUA</t>
  </si>
  <si>
    <t>B1500000698</t>
  </si>
  <si>
    <t>B1500001200</t>
  </si>
  <si>
    <t>LICENCIAMIENTO EMPRESARIAL</t>
  </si>
  <si>
    <t>CECOMSA, SRL</t>
  </si>
  <si>
    <t>B1500000221</t>
  </si>
  <si>
    <t>B1500000366</t>
  </si>
  <si>
    <t>INSUMOS DE FUMIGACION</t>
  </si>
  <si>
    <t xml:space="preserve">BIOAGRO INTERNATIONAL, SRL </t>
  </si>
  <si>
    <t>B15000000116</t>
  </si>
  <si>
    <t>OVISPO NUÑEZ RODRIGUEZ</t>
  </si>
  <si>
    <t>B150000561</t>
  </si>
  <si>
    <t>B1500000124</t>
  </si>
  <si>
    <t>DR. LORENZO E. FRIAS MERCADO</t>
  </si>
  <si>
    <t>B1500000590</t>
  </si>
  <si>
    <t>B1500007281</t>
  </si>
  <si>
    <t>SERVICIOS DE IMPRESIÓN Y RENTA DE IMPRESORA</t>
  </si>
  <si>
    <t>B1500000499</t>
  </si>
  <si>
    <t>SERVICIOS DE AMBIENTACION Y MONTAJE</t>
  </si>
  <si>
    <t>CTAV, SRL</t>
  </si>
  <si>
    <t>B1500000842</t>
  </si>
  <si>
    <t>B1500005381</t>
  </si>
  <si>
    <t>B1500000759 AL 766, 777 AL 786</t>
  </si>
  <si>
    <t>CK TRANS MOTORS, SRL</t>
  </si>
  <si>
    <t>B1500001096</t>
  </si>
  <si>
    <t>B1500000834</t>
  </si>
  <si>
    <t>SEGURIDAD DE LA INFORMACION</t>
  </si>
  <si>
    <t xml:space="preserve">IQTEK SOLUTIONS, SRL </t>
  </si>
  <si>
    <t>B1500000458</t>
  </si>
  <si>
    <t>DRA. PETRA RIVAS HERASME</t>
  </si>
  <si>
    <t>B1500013274, 13634 Y 13530</t>
  </si>
  <si>
    <t>VIAMAR</t>
  </si>
  <si>
    <t>B15000000860</t>
  </si>
  <si>
    <t>MADERAS</t>
  </si>
  <si>
    <t>EMPRESAS INTEGRADAS</t>
  </si>
  <si>
    <t>B1500026652,26839 Y 26831</t>
  </si>
  <si>
    <t>SERVICIO DE MANTENIMIENTO PREVENTIVO</t>
  </si>
  <si>
    <t>B1500001072</t>
  </si>
  <si>
    <t>B1500000288</t>
  </si>
  <si>
    <t>O/C 4716 ANTICIPO</t>
  </si>
  <si>
    <t>INSTALACION DE MOBILIARIOS</t>
  </si>
  <si>
    <t>B1500000311</t>
  </si>
  <si>
    <t>OCP-FCR-00001289</t>
  </si>
  <si>
    <t>UNIDAD DE VIAJES DEL MINISTERIO ADMINISTRATIVO DE LA PRESIDENCIA</t>
  </si>
  <si>
    <t>B150000821</t>
  </si>
  <si>
    <t>MATERIAL GASTABLE</t>
  </si>
  <si>
    <t>VELEZ IMPORT, SRL</t>
  </si>
  <si>
    <t>B1500000563</t>
  </si>
  <si>
    <t>B1500000594</t>
  </si>
  <si>
    <t>FARDOS DE AGUA</t>
  </si>
  <si>
    <t>ANTICIPO O/C 4690</t>
  </si>
  <si>
    <t>B1500001055</t>
  </si>
  <si>
    <t>B1500000307</t>
  </si>
  <si>
    <t>LICDA. KATIA LEONOR MARTINEZ NICOLAS</t>
  </si>
  <si>
    <t>B1500000550</t>
  </si>
  <si>
    <t>B1500000431</t>
  </si>
  <si>
    <t>B1500000426</t>
  </si>
  <si>
    <t>DOMINGO ERASMO CHALAS TEJEDA</t>
  </si>
  <si>
    <t>B1500000249</t>
  </si>
  <si>
    <t>DR. LUIS ARTURO ACOSTA HERASME</t>
  </si>
  <si>
    <t>B1500001040</t>
  </si>
  <si>
    <t>O/C 4677</t>
  </si>
  <si>
    <t>OC/ 4667-1</t>
  </si>
  <si>
    <t>SERVICIOS PARA CLINICAS Y HOSPITALES (SECLIHOCA) SA</t>
  </si>
  <si>
    <t>OC/4662-1</t>
  </si>
  <si>
    <t>ADQUISICION DE MOBILIARIOS ADONTOPEDRIATICOS</t>
  </si>
  <si>
    <t>OC/4665-1</t>
  </si>
  <si>
    <t>B1500001023 Y 1024</t>
  </si>
  <si>
    <t>B1500000045</t>
  </si>
  <si>
    <t>LUIS ANIBAL MEDRANO SILVERIO</t>
  </si>
  <si>
    <t>B1500002212,13 Y 15</t>
  </si>
  <si>
    <t>COMBUSTIBLE</t>
  </si>
  <si>
    <t>GULFSTREAM PETROLEUM DOMINICANA</t>
  </si>
  <si>
    <t>B1500002263, 64</t>
  </si>
  <si>
    <t>B1500002188,89,55,56,21, Y 22</t>
  </si>
  <si>
    <t>B1500002237,43,39,2161,81 Y 78</t>
  </si>
  <si>
    <t>B1500002067 al 69, 74,75, 79 y 80</t>
  </si>
  <si>
    <t>B1500000177</t>
  </si>
  <si>
    <t>VOZZ MEDIA NETWORK, SRL</t>
  </si>
  <si>
    <t>WENDY CARRASCO MARTINEZ</t>
  </si>
  <si>
    <t>B1500000119</t>
  </si>
  <si>
    <t>GRUPOS DE COMUNICACIONES ARMARIO LIBRE CCA, SRL</t>
  </si>
  <si>
    <t>DEPORTIVAMENTE, SRL</t>
  </si>
  <si>
    <t>B15000001189</t>
  </si>
  <si>
    <t>SERVILLETAS</t>
  </si>
  <si>
    <t>PROVESOL PROVEEDORES DE SOLUCIONES, SRL</t>
  </si>
  <si>
    <t>ATRASO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</si>
  <si>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</si>
  <si>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</si>
  <si>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</si>
  <si>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</si>
  <si>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</si>
  <si>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</si>
  <si>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</si>
  <si>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</si>
  <si>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</si>
  <si>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</si>
  <si>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</si>
  <si>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</si>
  <si>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</si>
  <si>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</si>
  <si>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</si>
  <si>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</si>
  <si>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</si>
  <si>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</si>
  <si>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</si>
  <si>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</si>
  <si>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</si>
  <si>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</si>
  <si>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</si>
  <si>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</si>
  <si>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</si>
  <si>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</si>
  <si>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</si>
  <si>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</si>
  <si>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</si>
  <si>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</si>
  <si>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</si>
  <si>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</si>
  <si>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</si>
  <si>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</si>
  <si>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EULALIO ANIBAL HERRERA FERNANDEZ</t>
  </si>
  <si>
    <t>PRODUCCIONES LASO, S.R.L.</t>
  </si>
  <si>
    <t>B1500000245</t>
  </si>
  <si>
    <t>GRUPO ENJOY, S.R.L.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</si>
  <si>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</si>
  <si>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</si>
  <si>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</si>
  <si>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</si>
  <si>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</si>
  <si>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</si>
  <si>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>VEARA MEDIA SRL</t>
  </si>
  <si>
    <t>CT-930138</t>
  </si>
  <si>
    <t>COMPRA DE MOTOCICLETAS</t>
  </si>
  <si>
    <t>ECO MOTORS</t>
  </si>
  <si>
    <t>F1000270677 Y 0512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</si>
  <si>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</si>
  <si>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</si>
  <si>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</si>
  <si>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</si>
  <si>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</si>
  <si>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</si>
  <si>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</si>
  <si>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</si>
  <si>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</si>
  <si>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</si>
  <si>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</si>
  <si>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</si>
  <si>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</si>
  <si>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</si>
  <si>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31 Mayo  2024</t>
  </si>
  <si>
    <t>DEPARTAMENTO DE CONTABILIDAD GENERAL</t>
  </si>
  <si>
    <t>MINISTERIO DE OBRAS PUBLICAS Y COMUNICACIONES</t>
  </si>
  <si>
    <t>B1500000023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</si>
</sst>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5" fillId="0" borderId="0" xfId="1" applyFont="1"/>
    <xf numFmtId="0" fontId="6" fillId="0" borderId="0" xfId="0" applyFont="1" applyAlignment="1">
      <alignment horizontal="center" wrapText="1"/>
    </xf>
    <xf numFmtId="43" fontId="5" fillId="0" borderId="0" xfId="2" applyFont="1"/>
    <xf numFmtId="43" fontId="7" fillId="0" borderId="0" xfId="0" applyNumberFormat="1" applyFont="1"/>
    <xf numFmtId="43" fontId="3" fillId="0" borderId="0" xfId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43" fontId="0" fillId="0" borderId="0" xfId="1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10" fillId="0" borderId="1" xfId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3" fillId="2" borderId="0" xfId="1" applyFont="1" applyFill="1"/>
    <xf numFmtId="14" fontId="2" fillId="2" borderId="0" xfId="0" applyNumberFormat="1" applyFont="1" applyFill="1" applyAlignment="1">
      <alignment horizontal="center" wrapText="1"/>
    </xf>
    <xf numFmtId="43" fontId="0" fillId="2" borderId="0" xfId="1" applyFont="1" applyFill="1" applyAlignment="1">
      <alignment horizontal="left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43" fontId="0" fillId="3" borderId="0" xfId="1" applyFont="1" applyFill="1" applyAlignment="1">
      <alignment horizontal="left"/>
    </xf>
    <xf numFmtId="14" fontId="2" fillId="3" borderId="0" xfId="0" applyNumberFormat="1" applyFont="1" applyFill="1" applyAlignment="1">
      <alignment horizontal="center" wrapText="1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 wrapText="1"/>
    </xf>
    <xf numFmtId="9" fontId="3" fillId="3" borderId="0" xfId="0" applyNumberFormat="1" applyFont="1" applyFill="1" applyAlignment="1">
      <alignment horizontal="left" wrapText="1"/>
    </xf>
    <xf numFmtId="0" fontId="9" fillId="3" borderId="0" xfId="0" applyFont="1" applyFill="1" applyAlignment="1">
      <alignment horizontal="left" wrapText="1"/>
    </xf>
    <xf numFmtId="0" fontId="11" fillId="0" borderId="0" xfId="0" applyFont="1" applyAlignment="1">
      <alignment horizontal="center"/>
    </xf>
    <xf numFmtId="14" fontId="0" fillId="0" borderId="0" xfId="0" applyNumberFormat="1" applyAlignment="1">
      <alignment horizontal="center" wrapText="1"/>
    </xf>
    <xf numFmtId="0" fontId="11" fillId="3" borderId="0" xfId="0" applyFont="1" applyFill="1" applyAlignment="1">
      <alignment horizontal="center"/>
    </xf>
    <xf numFmtId="14" fontId="0" fillId="3" borderId="0" xfId="0" applyNumberFormat="1" applyFill="1" applyAlignment="1">
      <alignment horizontal="center" wrapText="1"/>
    </xf>
    <xf numFmtId="43" fontId="9" fillId="0" borderId="0" xfId="1" applyFont="1" applyAlignment="1">
      <alignment horizontal="center"/>
    </xf>
    <xf numFmtId="43" fontId="9" fillId="0" borderId="0" xfId="1" applyFont="1"/>
    <xf numFmtId="14" fontId="11" fillId="0" borderId="0" xfId="0" applyNumberFormat="1" applyFont="1" applyAlignment="1">
      <alignment horizontal="center" wrapText="1"/>
    </xf>
    <xf numFmtId="43" fontId="8" fillId="0" borderId="0" xfId="1" applyFont="1" applyFill="1" applyAlignment="1">
      <alignment horizontal="left"/>
    </xf>
    <xf numFmtId="43" fontId="9" fillId="3" borderId="0" xfId="1" applyFont="1" applyFill="1" applyAlignment="1">
      <alignment horizontal="center"/>
    </xf>
    <xf numFmtId="43" fontId="8" fillId="3" borderId="0" xfId="1" applyFont="1" applyFill="1" applyAlignment="1">
      <alignment horizontal="left"/>
    </xf>
    <xf numFmtId="14" fontId="11" fillId="3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center"/>
    </xf>
    <xf numFmtId="43" fontId="9" fillId="2" borderId="0" xfId="1" applyFont="1" applyFill="1" applyAlignment="1">
      <alignment horizontal="center"/>
    </xf>
    <xf numFmtId="43" fontId="9" fillId="2" borderId="0" xfId="1" applyFont="1" applyFill="1"/>
    <xf numFmtId="14" fontId="11" fillId="2" borderId="0" xfId="0" applyNumberFormat="1" applyFont="1" applyFill="1" applyAlignment="1">
      <alignment horizontal="center" wrapText="1"/>
    </xf>
    <xf numFmtId="43" fontId="8" fillId="2" borderId="0" xfId="1" applyFont="1" applyFill="1" applyAlignment="1">
      <alignment horizontal="left"/>
    </xf>
    <xf numFmtId="14" fontId="0" fillId="2" borderId="0" xfId="0" applyNumberForma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7" fillId="0" borderId="0" xfId="0" applyFont="1"/>
    <xf numFmtId="0" fontId="12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13" fillId="0" borderId="0" xfId="0" applyFont="1"/>
    <xf numFmtId="49" fontId="17" fillId="6" borderId="15" xfId="0" applyNumberFormat="1" applyFont="1" applyFill="1" applyBorder="1" applyAlignment="1">
      <alignment horizontal="center" wrapText="1"/>
    </xf>
    <xf numFmtId="49" fontId="17" fillId="0" borderId="6" xfId="0" applyNumberFormat="1" applyFont="1" applyBorder="1" applyAlignment="1">
      <alignment horizontal="left" wrapText="1"/>
    </xf>
    <xf numFmtId="0" fontId="16" fillId="5" borderId="0" xfId="0" applyFont="1" applyFill="1" applyAlignment="1">
      <alignment horizontal="center"/>
    </xf>
    <xf numFmtId="0" fontId="17" fillId="3" borderId="18" xfId="0" applyFont="1" applyFill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2" fillId="5" borderId="16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17" fillId="5" borderId="17" xfId="0" applyFont="1" applyFill="1" applyBorder="1" applyAlignment="1">
      <alignment horizontal="center" wrapText="1"/>
    </xf>
    <xf numFmtId="0" fontId="17" fillId="5" borderId="0" xfId="0" applyFont="1" applyFill="1" applyAlignment="1">
      <alignment horizontal="center" wrapText="1"/>
    </xf>
    <xf numFmtId="0" fontId="17" fillId="5" borderId="16" xfId="0" applyFont="1" applyFill="1" applyBorder="1" applyAlignment="1">
      <alignment horizontal="center" wrapText="1"/>
    </xf>
    <xf numFmtId="0" fontId="16" fillId="5" borderId="14" xfId="0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/>
    </xf>
    <xf numFmtId="43" fontId="15" fillId="4" borderId="8" xfId="1" applyFont="1" applyFill="1" applyBorder="1" applyAlignment="1">
      <alignment horizontal="center" vertical="center" wrapText="1"/>
    </xf>
    <xf numFmtId="43" fontId="15" fillId="4" borderId="3" xfId="1" applyFont="1" applyFill="1" applyBorder="1" applyAlignment="1">
      <alignment horizontal="center" vertical="center" wrapText="1"/>
    </xf>
    <xf numFmtId="43" fontId="14" fillId="4" borderId="7" xfId="2" applyFont="1" applyFill="1" applyBorder="1" applyAlignment="1">
      <alignment horizontal="center" vertical="center" wrapText="1"/>
    </xf>
    <xf numFmtId="43" fontId="14" fillId="4" borderId="2" xfId="2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43" fontId="15" fillId="4" borderId="9" xfId="2" applyFont="1" applyFill="1" applyBorder="1" applyAlignment="1">
      <alignment horizontal="center" vertical="center" wrapText="1"/>
    </xf>
    <xf numFmtId="43" fontId="15" fillId="4" borderId="4" xfId="2" applyFont="1" applyFill="1" applyBorder="1" applyAlignment="1">
      <alignment horizontal="center" vertical="center" wrapText="1"/>
    </xf>
    <xf numFmtId="0" fontId="18" fillId="7" borderId="22" xfId="0" applyFont="1" applyFill="1" applyBorder="1" applyAlignment="1">
      <alignment horizontal="center"/>
    </xf>
    <xf numFmtId="0" fontId="18" fillId="7" borderId="21" xfId="0" applyFont="1" applyFill="1" applyBorder="1" applyAlignment="1">
      <alignment horizontal="center"/>
    </xf>
    <xf numFmtId="0" fontId="18" fillId="7" borderId="20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7" fillId="5" borderId="17" xfId="0" applyFont="1" applyFill="1" applyBorder="1" applyAlignment="1">
      <alignment horizontal="left" wrapText="1"/>
    </xf>
    <xf numFmtId="0" fontId="17" fillId="5" borderId="0" xfId="0" applyFont="1" applyFill="1" applyAlignment="1">
      <alignment horizontal="left" wrapText="1"/>
    </xf>
    <xf numFmtId="0" fontId="17" fillId="5" borderId="16" xfId="0" applyFont="1" applyFill="1" applyBorder="1" applyAlignment="1">
      <alignment horizontal="left" wrapText="1"/>
    </xf>
  </cellXfs>
  <cellStyles count="3">
    <cellStyle name="Millares" xfId="1" builtinId="3"/>
    <cellStyle name="Millares 2" xfId="2" xr:uid="{DACF6DFC-B499-4781-8320-4CAFFA15E71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EB008A9C-2BDC-44CF-BF7F-00198913D3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27A58DDF-1614-4345-BCF8-513BDF8898D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CF0FC6CA-63E5-4E9D-B55D-28DF552981E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46374DCA-6B7E-47B1-AD03-2178337C2B4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B6CAAC40-2307-42FF-ADF3-CFD9A3E9012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874AD712-29F5-4B7D-8AA7-01A7B0BFD8E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A8019FD-47D0-4180-BB4A-194A8A00C89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135501A9-F0EB-44D8-BF4C-717F8889FA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6E881D46-7221-45E9-A549-2DAB9B916E0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C080282E-D1E2-4E6C-BA90-8ECDE0C944A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2F44C03B-A602-45A7-85D2-4B58F1627F1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C27BDDCE-A36B-4C0F-98F7-34FED1DA68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BCD24D22-0A48-4A79-89CE-32065036402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3B91A4E0-0158-45EF-AA25-D215058394A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5BF5E691-1C50-4C15-A052-899E4B5BF5E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C37EFE71-8B98-44BF-BB0E-7EA874B0F53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F5AA6DA8-68E9-4C40-9309-B43DE59FE56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45E6E15D-C4DA-453C-A6CF-AEA86DCEEA9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22064C21-F5EF-41DD-B91D-06595816E39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E866D517-A20A-4FD1-8905-53E59ECB0CF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41EA9C76-F719-4EDA-B2E0-EB3F1F52C2E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E15ED95D-C088-4FA3-BFF6-0FD9771715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2F4F93EF-3542-4CAF-99A2-183DFD8D1B7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3DE7D4DE-8696-4C44-8AD2-6640E69931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388619C5-03E8-40F3-AE69-AB45915744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E9AD02D4-E794-4318-8B0E-EFBB515A8B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FA4F4B45-BF24-4A49-8826-DD598E9120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7033F2BA-E027-430B-8855-1350A30CAD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3450882E-4891-429D-A70E-4029A16BA7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7780ADB2-5280-4814-987D-50460054D3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0C4A4B54-FD4F-4B37-A655-2B59E2F66D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4744E7C7-3877-4040-BFDA-8E631D85AA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101DC8D6-BCB2-4EF6-91B8-6B957785AD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15D0539C-4AC2-47EB-B977-FB4CAC78F1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D512F9BA-303C-44B1-B4E4-AEA71D2A02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D6A24A29-0D3E-4D59-9403-C1AC4F0E76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263F084B-76A5-4F23-A784-9D5DC18FC5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CAE4FD01-471F-4583-898D-BBA08C70E0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45CB1D9F-162F-4B74-A30E-89A3D51871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735D4340-03B2-4A85-95F5-BFEBF72934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8BFF67C6-863A-4198-AFFC-576B961209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D869C7AD-0B96-41C9-9264-68AD65BA33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DC9F2BDA-388E-46C4-985B-1E7470F4A7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8B9B62C9-B841-413C-8D70-594CCE67CB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C2013615-7F00-4FD6-86E4-627DBDA324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721D342F-57E6-47FC-94BC-C4AEC3F6C5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7EDCC735-8947-42A0-AABF-FD708AFF88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59BC3FB9-6453-414A-908E-0C50B84A6E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6415F7E0-3DB5-4C2A-A653-2F0E3A6DA4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4AD930B2-FE5A-44AE-AE66-C23A05D902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7B03C3D1-6245-45C1-AE54-4BC6A0664A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77CA84B6-01C6-48A9-B02B-B7ECAFECED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009F0FD4-5A71-4C4E-AFC4-D7CFC6AAAF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E381EA1B-1D37-4C27-9514-1B9EA5916C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4FAB88C0-A54B-4653-95B8-6C71A28CA0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7A2946C4-39AA-4CA1-97D0-9800998FE4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6496037E-15F0-4D2A-97BF-C7185E08C3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5B34A356-03C2-41C5-8D30-AFFE1B090F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CD84CEDD-A53E-4667-ABDC-DAC72BB71F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FC032C7F-FA15-4101-9BED-A3EE357FC8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19C91F09-EE5C-4978-89D8-981824054F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8310FEBF-66A0-471E-B871-527466B1C0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E3793174-E2EF-4E07-AA5D-F765E2B6ED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9594B3E7-881E-4758-833F-4318DEF230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5DD2512D-448C-44ED-959C-9038A6E11D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F57CBC81-BA8E-4669-9E8F-DFDF19C642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A5D29B22-078C-44A5-AE66-56F900502D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F528DD9D-5474-46A8-A53B-BFD1F78796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263F1CB8-A262-4A3E-9A78-EE33B6A6EC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51E29DF4-155B-4C4E-93C2-8A2697C69E1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54712F5B-E4CF-4001-A83B-A265B4F41A4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8FD7758D-AD25-481B-B8EC-7B1EBE308B4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A3615111-BC4D-4C9C-8696-E7ADE5E3515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DBDF091F-84C7-4AB7-AB35-D873775B7D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F0EF66F5-88BE-46F2-BBFD-7D67786E58D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3C7BF35A-F587-47B3-A038-5D0456431F0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690BB21C-F8F8-402D-AD55-9FDD706A8F4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905C7B4E-882B-460C-BB4C-0562C3F28CC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B0BE54AE-3EEA-4423-8FFB-ED0115D205A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F677F96C-71E8-4C7C-9065-74D529CA948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F607039C-E9C1-4D51-B970-BDEE31323A7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F1D2590D-2ECA-4AED-A364-B57B86E7F9B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E390D1B2-01A0-4F7B-A2B6-AB32A27FDB9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6FEA76A8-C441-4EB1-BA12-9C19A6B8548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F4F34B38-2E06-4054-9591-D333150FBAD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6BD193D2-DF13-4253-9EA9-B3F5131704F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192ACCF4-15C6-426D-997F-B4CC3379CBA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48C2AC65-14CB-430C-925E-10826374A12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4C026103-69C7-4ECB-8608-AD7E04FE0CD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80E9EDA6-B425-4D78-BE75-D730E556736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14BD9E07-2BC1-4FAE-B749-4225970ADC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73B06508-327A-4231-8035-B6B555E0441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0A58061A-ABEF-4E75-8669-51D767EE47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6050AC42-A644-4AA7-A4F1-C90A0EB799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901667CA-5DED-455A-9848-6FEC9AE06A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6245346A-57C5-4021-828A-50D37C863E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0E854CB5-E718-4E8D-A8BD-4DD61EF130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EE8E2543-F6F7-47BB-B554-B0789D609B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6BB9C3EB-852A-4758-B8AD-AE2B6C2415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F2288D98-B69D-4C14-891C-53A3322E6C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B882A9D8-CD08-43F1-A8DB-C0DD9C18DC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A2094C4A-4282-444A-81BB-A9512DA48C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D16354A6-25CD-4EBC-BBB0-9287E7F606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138B2605-1AFF-4B57-9AFC-7E31C20DD5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7D9AE95D-5F91-426F-A455-A84F687274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4D361E9D-AFA9-4394-9E53-8ABE9B7886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770D1762-635D-471E-9557-6CA1A03FE8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4BF6B18C-C1F1-4BFB-B5AB-DF43CCEC4B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F6681D81-2DF4-4A0A-8090-42FD5E46BD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8CAE1AA5-102E-484E-B501-3E540F6991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A07A3E42-82E2-4E45-B31A-EF0B9607AF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0D7BAA98-CC4D-4636-AA80-47811F5258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BFCBD2FC-E918-44AF-847D-9A2B3866B5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8B6CBA43-0BD9-43F5-94E3-07D6614C3D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F159A489-2EC4-4615-8F05-FFECD86F50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58A8392A-9293-4353-9629-68D3F4A4C0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B9222C9F-C6D6-4A76-B07F-CA34366909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C83635A7-5147-4E36-93B6-E571F2339E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6EF2B17E-EF4E-4883-AEF6-C5D728F969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981447F5-F646-4895-A159-3F26768549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A5867CA7-9B7F-4EC0-821A-8A3354F179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7E2F6B5D-603A-4F4B-8E7F-06166D0145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8A1A3A3A-4215-4118-BE49-8EBE036D2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486C79C8-AAE1-4739-A065-FD3FB5A6CF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9342F658-A71F-466D-99F7-BD0A99FAE9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B935B669-052E-4058-9904-B606AF0561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9ACE0363-2A18-43AF-AE4F-FA59FD003C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09357DB4-744F-4C11-8872-38C5F8BE8C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6973C382-CCF6-4931-93E7-2A485B43FC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DF058654-BCB1-4815-8C83-CA7DED4923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A4225354-9B90-43AC-B2A5-7C64FB5757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ABB79B4B-1B69-4EB0-B74F-589007AAEA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305B0E28-FA1F-42AE-AAD2-33853AFFD3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068B311A-E70B-422E-8D1B-E5686E6D00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1D08E5E0-4199-46AB-A613-3138429655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C988EFD9-6088-4D62-9B8C-F62986D773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047E53F4-02EB-4B53-91AD-D62415B9AC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D4692EA5-5A88-4E73-AD9B-B9CBF1E190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2364E672-89D2-4505-B9F0-F7930107EC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AA3E8BF3-ED97-4B45-B185-990E204CF9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6CB90F6A-2869-41F4-9D2C-41AE0C1AC1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7B3CDCC7-7B6B-4541-B0F4-0AC51E8BE6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A91A3818-CDAF-48DA-948D-B8BD4C5116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6BAA92DE-73AF-4C19-865D-7E34D9C7C1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1246B486-314A-4BBC-B2AE-0B43B46136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EA5A12FE-F9FD-4A0A-90B4-F07A1789D6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1778833E-1F09-4F4D-841A-187BAE161A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B79382C7-C8A9-4E2D-965A-6A99948794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350A9FB2-8F45-4234-995C-7D08BC715E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D7E4F3DE-1010-4A15-8051-CECCDCF4E8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7176E019-C3DB-4096-87B6-FBBEDA8A7B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2DF5BDA5-E0B9-4E00-B7B7-A40C5F6F60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FBC4760E-F1AC-4C17-B158-FD1D525D7A4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674AFE75-760F-4394-A6E2-98D8AA46B40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67AD44B6-8C98-454F-9689-63B168A7B6B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602EF1DB-294F-4323-B5B2-6A17B1B401C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C156B86B-A15A-4CE0-91CA-2FDBF1B84BF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3B5337E5-8773-4710-B75C-37DF6D40718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5BCD664C-8BAC-4A12-823E-BFE06888CFE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984CF4A5-EE39-4976-BBC3-9B843415D56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EBA2175B-BB19-40C5-99E2-21BFE96A98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6EBDD157-4CDF-43FF-91DD-027CFEC584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47A69086-F55A-4741-A8A9-F9EB783920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0051285A-70B6-4ADB-9CB1-26EBF5B802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C91DF59F-50D6-4697-935B-E33D79F13E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6A5DA460-65A3-460B-A665-9E2A5E2DE2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C9EDF7FB-F531-4530-A1A4-3EFB751E05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9A078373-5B80-4930-983E-71AC71851F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2619A02C-967A-4CFC-A42C-726587E7D4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0547984C-5A9D-41B6-9E85-07DBB60D45D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6D2FAFF7-B1E9-47FA-BC3B-1F924535BE8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5B8B5B8E-1DF4-4348-A77C-C81D12FA17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EB561A11-F916-468C-B901-40DE5A3E4BB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AA064084-F137-4CD1-99C6-2B99ACC6DAB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5986F599-53D8-4A55-A58B-9355B39AC8B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C044C0F0-CABC-4DEE-A33E-25CC458A1B0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3EFFA281-275E-45CB-AB8C-674B51CE18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3657AD75-D972-4C5F-A37B-C079BE92ED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88DB3817-2178-4E5E-B9D0-E01A555F1C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5E4054C0-FD90-488F-8B80-BEC546E5B8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940878F6-574E-4438-8688-EB354F0966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93031C98-73EE-4725-8ABE-F691421663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9815669F-AF3A-40D2-ADBE-975A822AFA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DC82793B-E14A-407A-B955-851197EBE1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660D4C4E-23B3-4F5A-A4C2-D6AAE27CD0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74846747-033D-4F86-BD76-16F40F0FA8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1EC9CE2E-CA77-40B5-9565-16EE390C13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94672404-45BA-4833-A314-593002DFC8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7D6F2905-0A44-4B10-9FF1-E6BBE52004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2D8A2FA8-8220-47FF-9436-8A6D601C9F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A17867E6-1093-4E25-9B32-292B831AE8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1D37970D-A7BD-4B06-ABD0-B63D087C2D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7734AE64-8E4C-423E-B8ED-8900CC1895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7AF10C72-4994-4252-A898-D1A0DC97AA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5BA8E0ED-ADA0-4560-AD4B-95C80717EE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FB42CB00-2F26-4871-B1B4-42EDB8FFDB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3E7B52FA-00A4-49EC-B2CA-85F1861090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3D3BD156-2BC0-4F53-90DB-2CB2F89724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9608C52C-D1BF-442A-9E76-693C702F8C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615FA0F0-C745-4F99-965E-7E917E94C6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EBBEB57A-90E4-413E-BD6B-81D60273A0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56B971D5-C9E7-4EFF-B02A-AFD997730D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EDE84322-4885-4092-89C5-7B0D6BC2AB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FE3F81FA-AC3C-45EF-AE40-CA05980BD5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6AC64B74-7682-47D8-A292-AF9F023AB4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83B92454-D347-4C6D-B36F-E054E8D365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5DCEDCBF-E9E3-405D-8257-D923993AAD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FE67D9A3-B071-436C-BB16-68E49CD4B7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5CC931F9-9A91-4851-8097-17630EB160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C07E0761-0C05-4DE3-B3D1-5A46C69FE8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3C60FB6A-91E2-4D83-AC43-7EA1EB1E60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3CDC7D78-003B-4C71-B775-EEC1A1899D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BB7C3D2D-83FD-49FB-B30E-F8925294D6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878AD3CA-8FA1-4688-B708-1F480EDDB9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B77B3489-B749-44B0-8B3B-EF07950A4D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61A81CF0-244B-4796-8BED-8AA03EBAC3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C2C642E5-4774-422E-BAF1-E5AD5F93C1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FFE8B87A-9CF3-4F64-B64C-6F6C5CB903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6A659C8F-7380-4F7A-A033-71B3240EF0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9C72EE13-09DD-48BF-A411-BF6962119E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5AA49D37-A0A5-48EA-AB6D-B2046B99AD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1BE7F68E-FD84-4DE5-A757-605545AF80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4782842B-3FB0-4DC4-8042-5DC63BE909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901E602C-38BE-45FD-A51D-554C2319AD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77B0BFE5-4842-4771-A339-977BE79044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B3B25F79-C12A-48BA-9EF2-CFC0D65080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681D4270-7E32-4F0A-BB32-66125766B5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4F16F101-84FB-41EC-8D3E-C2D2B16323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54CBFFA1-C30B-44E8-A558-20BFD73C83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49D0D100-FB0A-47F0-9144-B44E6B1131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85A67D5D-6B66-4540-8455-515DEA60A4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5CD35737-5BDC-4215-8B02-2F4BC5CEB4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CB013C6D-C82A-41B3-B1C9-F138A8B19A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0DBA7625-3198-411F-89BC-B605FDF4EE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D02E16C9-EBD8-4E52-81C8-CAAECF2875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71E785F4-4001-4F2C-AC22-E9D55F5116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689B850A-11B5-490B-BFD4-10595D4913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571C1298-8EE4-4D06-BD6D-ED8BBE23D2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3C16D1A1-F10D-4A27-9B02-A1825EB9AB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048C5348-5280-4319-ABDE-0B404BC99F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BC3CA8EB-5216-407F-83B7-CFD8A037F9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8C07E4ED-B19A-42DF-AE92-6FF3585E33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EE3817F2-B520-4ED2-98D8-EC57CD9AA3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A427CCBC-906E-49C4-A9DC-BDD32B3FA6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6942BCD6-5246-407F-805E-4F1D367EB3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F42F1AC5-FF09-42C5-BA19-E20B20495B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B7E33152-75BD-4A22-9F31-8756F15DB4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81743EF2-7EB3-48E6-AC3B-205A098E31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8BB632A3-70E1-4189-A595-19F3E95B8D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0403D325-23DA-4196-91AF-3EE118B133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7E98E064-1871-4946-8080-002E4022E0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CA615608-6631-40A0-9AB3-1DB2FC9802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6FCFCA45-5A46-4542-A66E-6A086146B6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42EEE926-12A2-48D8-AAD8-D210BCB275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62D793A9-0687-4EF9-85C2-2008C421DF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A4F81437-AA09-4643-9ECD-B1FA3E8FC4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171B6E87-D0DB-4E3C-A13B-A1D51FF2EE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2F96DD68-894F-43EA-8709-1E9337ED33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E697C900-9E3D-4692-809F-62EC1827A4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CE96AA33-6928-4B17-8F50-5AFA2A7F8A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4CA7E5ED-6C11-4E0E-AA0C-6F7252DF61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5F5F1DB8-28A8-4EF6-AFEA-5990F434E3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9EDE6ABF-C612-4600-865D-1E501DB9A2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D62B2B52-25FF-4630-9E84-FA1796C701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23A400D5-1FB7-4531-BCBA-5A6E1220258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F18C9C18-588F-4C73-8416-1AC32E92DB6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544F912F-7354-4292-9D59-9A20A365973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CC9A01A5-8F7E-464F-BD50-983E1362E6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5C286B19-E52B-4DD3-999D-0B41850B732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314A25B3-7BA6-45B8-8EFB-79B1F2F423F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0D8514FC-EEA1-4DEB-916F-9CC87B8E3E6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09B12B10-F967-4E65-A0E1-2F7828F57F1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6C005D8A-383E-4239-B422-22D98430E1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BCD281FB-2AD9-4ADD-B3CB-F12F6A9C48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3A00A416-07C5-4845-9572-5969F4FD8C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5B09C592-66E8-4731-8D5E-5CF229B2D7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75676DE3-7503-4A01-8775-B08C7C3E97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5885DE94-57F4-4A92-B1A7-90BE645BD4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2B15CBF7-839E-43C6-A37E-E530B3E290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255B1B51-F5C6-4BCE-A06A-F44560055C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C6C2AF84-CCF6-4C94-B295-EDF6A540DB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B994E5C9-5AE1-4A83-B456-D1CF5F16F4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7A1134D1-C037-49D2-B7BB-850CF84C7E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7D25DE5F-1E58-4EEA-9EDF-99488B052E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868B0E45-3740-4897-B42B-0ECC8B2601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CEEEC55B-DC0C-41C8-87EF-7DE079249E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C1CE01E8-BBE8-45B5-96E3-528EDAFE0A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C77E149B-F70B-44B7-87C3-6B98091D8E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A0574F18-8544-4BE2-A9A5-19E479C05C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5FB9AB9E-47C2-4F87-84CD-3679B60864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B6711547-DC46-4A5B-914D-A71287CB8E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AA21A706-FE4B-42B0-9C00-815BFB32CD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129D1EB2-ADD0-451E-B799-BC3B238AFC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624D41B9-E436-4E7F-8C93-D8D9729001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B1887D9C-F0E2-4571-84AF-BB1DA0DD1F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F1D2DBFB-3E3F-465C-9E40-E65BC7DF66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BC32C639-0A7B-4B31-BAC5-8F679AE43B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E8728F2A-0529-4392-9873-81E7F5BD56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43AF7CEC-37D9-490C-94C8-AC386BE020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09D32109-4464-4DF6-89BD-8620183248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A4513E99-2D45-455F-B7DC-E8B43CFEE3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EE0B3193-4A8B-4695-8799-EF5F15020A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E9F6987F-A33F-4161-815E-B36F88FC7D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6CCAC17B-05BC-4F11-9B8E-BBA901C1C2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B6EDC2B1-6C80-4633-8BAE-B45B55B2F8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36AC0872-674F-4AEC-BD8F-4BCC53D21E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47AE8B3E-35D0-48FB-9A7B-4D6A3EA47F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24F51F87-FB9C-47A6-BA85-3EB6BF291C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81B29619-383D-411B-813F-8CAD375B81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FFE7C75F-C9FF-4BC4-A6C8-981412B4AB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B2362ABD-CFB1-49EA-872E-1C236250FB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20870D33-D4E2-4733-893B-20D8DB0AB1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A5E1E1F8-25EF-4F5A-A1E2-CAC2A9FFF7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7849BC78-F003-4F31-9909-34BC126B7F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D6386B7C-B6F1-45BD-B4E6-636532A0B2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5FF885E6-7498-4D45-9693-B072336A79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299B8397-B56D-4FEC-A28E-0F7535CC3E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4CF30519-4093-4245-8BBB-37B0EAE809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EDDBE31D-D0E7-4EAF-AA81-34114D4375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252494DB-4F02-4600-8782-52E5992A50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8BF5708F-1FA6-407B-B1DA-3C6D662585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FE47A9F7-F42F-4F1B-9B37-79C2C79891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F59F4A74-B928-4735-8C13-383F80B387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864AE602-1C7E-4B9E-8E6F-7587B0B073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5D9DE062-E157-4404-8268-FBD4A9F5E0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86D95C90-20AD-4982-856C-184ACDFFBE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8EC86241-38B7-4372-B074-D4216ADB69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30C65CEB-1395-489D-9BFE-3DCACB1CD1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BCA48AD0-8F16-4918-847E-F5CF6CC472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C0D49855-DE18-4034-99C9-A2C89BEE37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5C52DA71-945E-40ED-931E-D374D1FFC7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5D1F8551-7025-4F5D-92EF-49E619E840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4B01EDE4-2AC0-455C-A712-A06D1845F6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7F4171F7-E0F0-49CC-8E61-F56F7FE483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774E9041-B2A2-4D36-942B-95FA64EE67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1C8E3399-F7AA-4C76-A662-33F4ECEDAE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AD53983F-FBA9-4D6F-8D86-A55871DEE4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1944FAD1-9A8E-4BFA-B661-8B0103926C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BB9266F4-5221-4A66-9ACA-47B4C56D18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D0010B68-48B5-485E-A6DD-24B9A9C358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2B3EEBAF-0F3A-412D-9E6F-0F79CEA5DC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04D209B9-8225-49BD-8582-F30D7C48F4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6C8448EE-C663-406C-A8D0-2516DB61B7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AADA2C27-17F7-4194-8F65-D8F29F38A7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8E3F4F38-27DC-4459-A22B-755E7A38F7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26436C12-C1B0-4704-9B69-917FCE2CF7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8EAB846D-A481-4170-ACA2-CD241694F8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527EB939-8AD5-4166-878A-7ACB8C0F5A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10E80280-581F-4FCA-B675-84252BEFEF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55522F87-CECA-4BA3-91B1-1991AB9DBB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D147028F-5FDA-41AF-9AA7-642BA45A23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4D43C1E7-FED3-46E0-861C-5E18B44990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FA743464-9083-4757-8DFB-3E9A99C484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1005DA6E-F53E-4312-82AB-76B452236A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FEA7BE63-9480-44FF-BFB2-EB8F7949D5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86B62575-AEFB-4707-B64D-22FCEF1626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4D169381-ECCC-4CAB-86EE-3BCBA1856C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782EAC5E-F0AA-423B-A534-4A3648FBBC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3400CB0C-AA57-4C59-91AA-AF19EC8450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37069E25-3DCB-423C-979E-8B205B0E02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98022898-082D-4891-9B91-E3D066C2E0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D1A6FA59-06EE-4B70-A38A-3F932FBF62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D404844B-9067-4150-A59C-7737D795E7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34DBD450-F584-4355-9CEA-7C35ECBBAB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3D1EC6BF-7ACF-4876-8B9A-002DFB51FA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42E19863-FDB9-425A-A088-939540A9A8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375CC2F4-CA31-4AA3-8FED-D81E5CA3B0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59262DD9-5DBA-40AC-8023-D4EBF3A78A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B8D01B63-1006-44EA-B458-29D894C60C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B1A4AA57-216B-46AD-888A-974F62EE6D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A48A3718-B667-427C-9D94-EABF36FF16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CF4C5873-D0C4-405B-8FE9-333EEDFE8E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17091D2F-D105-4A9E-9B09-2E272130B0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E14C88AB-9B8C-4B3B-A2D7-85B123DED4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1CF7C003-1DC7-4018-8D7A-0EF46B9441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65A6B072-C902-4833-8963-F885BC6E43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65AFB94E-6321-41A7-9863-5800EAF09A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22B3AB3A-9C39-431F-8799-998831F383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C84A2FF5-31A1-4847-A70A-6395E47D79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6DC8FE5B-C857-43F9-A2D5-15C86C137F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8122650C-E7BD-4ABF-95BD-DCDAD3125D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7D493A16-6F1B-41B6-AEED-14ABC6B81A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501C9E4D-6339-41D6-ADF9-9C998CB068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5EAFDD27-8A19-4F7A-A856-74A7546208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F2EAF82C-36C4-455D-BB1D-A699798EEF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3C3EE58C-6DCD-4AE2-B3E5-36B7EEE054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59FCCDEE-4FCD-45F5-A4F1-5503BC5DAB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8A56570B-1E19-465B-A6C8-BF8C514216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87296C96-6211-435E-B2EA-5F69BB802F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53F3DF2B-09A7-42B8-83C1-1D9EC844A6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77496697-37D6-4685-BD02-0C17F17757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A9D2C251-6146-4226-9C0B-08A7AC4CE6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55A3B616-6F55-4CAA-B539-AF3DCC320A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791CD5A4-73CB-483B-A4DD-7E9DD8D98D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D98BA2A4-CF99-4192-9EA2-E306CBF01A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6E777013-BC9B-4D65-A4E3-CBB21569C9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061C99CB-EEA6-4F0D-83EC-8074DC53DC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7B5A164D-05CE-433A-94F6-1B181B811A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19E2F82D-B6AC-413B-8E57-DCAEE5E9F1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01042952-69BD-4B35-BE8F-A53CE1D5D6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73379500-2374-45E4-B4DB-163F17DD05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2AFFDB40-059B-4D0F-8ADC-69637C8659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04F4B47A-7BEF-4FB4-9DB2-48283EC9A2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693F2C75-EE5C-40DF-B04C-C8FBA7FE02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6A76B61A-10E3-4F86-9A38-81C3BF5302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81EE2C8C-93D1-4BC8-8F85-A825375D3C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68724119-0964-4158-9159-0B005C7330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CB266485-592C-473D-9253-52618BCC00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0D45F295-305C-403C-8CC6-BB17FFB805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A8FC68A1-6AEC-4D09-8EF4-4C1AAE7F57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7E593B51-87BC-4107-81B2-888A0DEA47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183E0D7C-FC8A-4DDB-A223-F8D702CD5A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5A6FF3FE-CEA7-4A8F-B25F-38C863A694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CB3069C2-8078-4C4A-895F-7F84B7EF4A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16EFA3F4-21D3-4C23-999A-B9F7CBE01C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117D8224-FFAC-43A4-B2AA-C7A2A74429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7DBE8777-71D5-4AED-9F9E-AC9E5ABE70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11C3D219-3AD2-4528-9AD8-729DAA0836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9501F141-46C4-468A-B560-6B725AE405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CDCBDB1B-F8FE-477D-BCD0-2DB91D45A0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6D48D4FB-3C40-4C9B-AB70-AD7770EEE6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49516738-1A12-48DD-88C8-1E25145D97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4A08509B-D1EC-4F49-B418-EE80FA1BDA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D6D3A986-7530-402B-AC29-0681740DAA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9AA97EDB-C17D-4D40-8C71-9D6A99FFFE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2BAED321-62C7-428F-806D-9B1606DB50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379F69EA-7226-4995-816D-3851512B48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C85DD652-EA94-459F-8DEB-A7850DFD66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3A37CAFC-C93D-4587-BC0E-35C1AE147B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B771C35B-8A24-4378-9989-27C7475C38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B1C772E9-FEBA-4B2A-A99C-84356722B9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669F3296-0800-4D81-BC7F-9234BA565D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287821EF-BE26-4AFE-8A59-B9FC4AB460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76AA0078-3031-4FE9-928A-66C94BD56D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F7AE84A4-CA13-4CA7-9C53-69F519FF13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73D02E0D-2F70-423A-BF43-84D3197DA0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61837EB4-9B73-4C30-AB1E-E5ED311D9B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E781E2D3-1FDE-480E-85D2-1A39539F2E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437662A2-65E2-481A-B4A0-161F7CC645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32B00F37-7B9F-4E9D-97AD-3F1502081C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B4DDCBB3-D595-45F6-8ECC-701FD1FF90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DC36F07E-2DC3-4BD4-B7C8-FEA6AE2452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CFAC50C2-16F4-440D-90CF-8AEC315899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7F9539F2-1BE3-472C-9147-54A898FB75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7131C48E-6ACA-4569-B8DA-F218B29137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5A0ABD4C-3061-4713-8A3A-004FF1206B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1789B1AF-9776-4B83-A632-04FDB31E53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0D280EDE-F47B-4D7E-AA4F-0DED04474B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12B3E5D1-8690-4506-A8A6-4E5B048498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AC2E6C53-DF11-4905-8742-D6CD2419EB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7B84AAEC-E67D-4A4A-A67B-C20F7E0075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12EB335E-6F8A-4EF1-A232-81AED4A5CF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470DDDD1-DDC0-4255-857A-59C689C4E2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85AC1A00-15C2-4219-ADEB-8C05E43D5E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EF723BE7-5A26-4247-9724-DABC45BB52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9885C639-F28A-4619-9DC0-39F1F87868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FE0F4DA1-3A0C-4E33-8D84-EC350E16CF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74608AA7-27EF-4773-8273-D63E1E3037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5A0704DD-B0E0-498A-B651-3DB5D320B0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D7200CDE-9E2B-4D38-B026-6F24FA1D58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21336128-FD6D-4987-96AA-0D2A76ED03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A2A57903-D84F-4364-92D1-3BDE4F5254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F3F2D78D-3D19-4BC1-8BD2-C6A26825F2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8C0E2066-EE36-4CE5-9902-69A5FA67C2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1AF2D6E7-EB28-479F-87B5-5487C8ACF7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A86ABDE5-417A-446B-81A6-906AAF7ACB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4D9B8BDA-5943-4F57-923E-048F5DEE7F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30E8D544-2B57-46D3-ACEF-E7CE005A85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1D72AA69-2AD9-4ED4-84D6-4EDBDD02F4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BF46ADB8-CE0A-4BAE-AD6E-09708CAAC5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15836B83-34A4-4A5F-ADE4-DF5C3680E4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5603DDA4-D3D4-4742-B104-647B2227C5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30F48842-CB9B-4542-B1AC-EB89F69A97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81E03AF0-1F6B-4E0D-B951-7C71C7A09B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530E6CC7-EFE5-4BDF-857A-93C26A28EE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8873B994-01CE-4BCE-BDBE-85B2CFD9B8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E58F6395-CC89-4AC7-893B-12992970D9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8B5F1A87-7E10-42B0-BED7-EF7B71329A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0DBAEC19-57C8-4CAB-A46C-8E83FF0AD3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15B7CB05-1886-4F26-B837-94AB0697C0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361F0207-9871-47EC-912A-41B3BE9756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C90FB9DD-086A-4A96-8552-C010EFF129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316CE083-FEAA-4DDA-B330-3C6FBD4A20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E9A1798A-B835-45EB-A036-40B174156A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1DE6917D-58F0-4224-AB95-EFB366CDA9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5EE95759-E268-4ED6-8445-40F6E46BC1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80D5D094-3D79-4EA2-8BFE-9A83CC8A83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2A6BCF9B-7543-428F-9047-A5A8F80F26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21B664DF-9FFF-4E1D-A2C5-91209465F0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AC362220-E317-4AEB-8A02-62CAECA082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A21937AC-2AC8-4891-A59C-9D24A26F50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A04E3FD5-8BF0-4ECC-8620-7FF08378D4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18E42679-231B-4DD5-9E8E-E617D54F49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C3AB7BC8-3173-477F-9E6D-CF7C95C968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FF616A46-7409-4299-A5EE-D6CFA24BBF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750CB3CD-6DD2-4CB6-9628-038D526EE1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BDC389D0-B811-495A-87D0-7CE0AEB04F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5EA920DE-149B-46A0-B02B-228F0C94F6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597D0982-5024-43C3-B21B-3009954E3C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B9532283-683F-4961-A298-E2E54B30BA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D48A51B3-7F90-442D-9A6A-BB0938841D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943B5FEC-03BA-402C-B684-D497A73822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81846B5C-AE34-4491-B671-0D3EFABCF7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98E8FDDA-9F95-46B1-803A-6BDD728CF7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29D5B28A-28E0-43A8-A42C-401AFC8CE7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CA16C7A7-8094-4B18-98E1-F330A9B2E6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F952A556-BED3-41DA-82B2-DE12715AA0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0A247B60-3A47-40FE-974B-B3828E5A11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324AA9CB-9EEF-457D-932D-292E0DE21A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1505D5C1-E954-4EFB-9004-04540DD197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17F130D6-3F69-4CAD-8275-D1B26E1B95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400B7FE3-E36A-4C42-8239-49A1784B2F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38C87685-09C0-42E7-929C-05CFC64D24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0758E56D-6E5A-4D77-A878-5687DC2A8E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2D402BB1-6298-4D91-ACDB-F2C6BFFBEA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78733943-6AC6-47A9-BE0F-4E7F0B0E22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5C82A001-D598-40DE-B94B-3624C3B1B4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C6A013E8-1177-4439-960B-62EC4B4DB2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F160F99B-7F47-40F1-812F-804A5435C8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1B32FA58-9493-4ACF-8B67-3DAD55EE61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0B07E4C7-82B6-4F81-AE2D-4CE3551093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6C6FF21A-DA3E-4C67-981B-30AFEE9BCB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C6D14FF5-106B-4C96-BBCD-F5322D295F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C51381CA-045B-4DDB-9146-B53813BCBF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AED9853E-66DA-4907-9025-81E1364715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5B20B3AA-69B2-4A51-B1CB-8B8EB6469B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25415CC5-D96B-4D54-AD62-17EB9CE256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4241C848-7278-4653-8F97-556B11E044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84D02E71-1C99-4EB4-A259-503813B61F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0681EC52-102C-4427-BB4E-47186EE516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340F85F6-81F6-4E84-8B08-E2FCE86A9B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27F0A89A-FA6A-48B0-B545-12DFE9FEF6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4785BD66-3A8B-4994-BAB4-FCB4848AF0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FDD95221-1EEB-47A3-A3DD-15E2163CA6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4FE268B8-DB42-499B-9CE4-8E9F52F054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900DD4D6-D5C5-4B93-86B4-8845447468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99FE555C-0D2C-4964-B4D4-3EAC6946FF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94E67562-7562-4D7B-A456-7BBD6579CC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F286E4BC-EC30-4E4F-8CA7-0E4579F668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261BA071-E1CA-4CBB-9F26-FC1206A820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A3A04724-5FAA-485D-8DC1-7A66A5CBC9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8A9DDD6F-0BCD-439C-A7DD-2015207193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68FEB869-F73D-4D7C-A232-8107AD0FF0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DE7077BE-4F54-41E4-81F6-D46199D8C9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4DA2C286-451B-4478-8E17-4DF6F1188D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40A20D22-8693-4F74-9C2A-9DE1FBA724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B56E7C28-AD71-4955-BBF6-F21E99C5E4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2CC9025E-A099-4EC4-A125-58801D2CDF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8B7E5607-5C00-4C7E-BF5F-D4A9EF8123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2C539A4B-AE34-43A4-982F-9210E23ED0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1D7E0D3F-39C0-42F5-A716-367BD1E441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F2D2CBAF-0479-45B0-893D-A73F5C9AF7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114E9777-AB47-401E-8561-2306742DB6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A8A1CDEF-0D01-4CA3-8CB9-16DBF9CC8C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D001093E-C6CD-4E4B-8734-7147E26188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E3CB881A-1669-4B9A-8797-B73A8CD6EC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079B1EDE-829E-4DFC-BB42-CF494ABEE2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7CE93A49-0D1E-4C89-BA23-932CA8DBF5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C76C0044-76BB-476F-96DD-C8DB534A90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F037EBDA-D50C-44A6-AA0B-546041CE16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59081DF7-4153-4B39-B45A-2BD8C6A0A5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52A15C15-8724-44AB-BF32-A68243EEFA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D1A504CA-D068-403F-A81A-00159FC4D0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D26035B0-6893-4BBC-BBB8-24703ECB77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E7FA8AC3-BEF0-417F-88C0-7DE5B6C832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E7631723-390B-4608-80A8-646DEA09D0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6BBCED12-2FAE-4F73-AE41-A5A84EFED0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1F8B7C6E-C51A-49B8-AF3A-7FA26D753F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D53CFEF0-7B6C-4DC1-B44C-200A204417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86E3DABB-0F2F-425B-9B48-403E890215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24D0F534-EFBD-472B-87F0-503753D72B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009472D4-F1A5-418D-8F63-A11E0F84D2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C0E503A8-8AB8-4F37-8A2E-E4F13FF1F1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D1CCEB0D-C921-4EB0-A881-0B02FCB018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6F7CAD4E-DD03-433B-8DAD-F6370ACF78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1DEFB125-2588-4C8E-B04F-1F726FFA50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745574BE-B6B4-4A89-9EB5-41B3BB97E8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CB458CB2-921B-4D2B-B208-80DEF3A98C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262863BE-3A45-42D4-A631-E3820AB54D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C2B5F44F-F9D5-4D79-85FD-30036BFCFE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1FBE8786-C50B-4516-A8E3-7BB0999383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373563DF-4020-4F3C-AE5A-2E25475B4E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16FF1798-EA9F-4680-9123-CB0BE0022E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A5EAC689-4B3F-414F-B19A-766CD430A3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F0E68FF2-16D7-414E-80D4-38453398F2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41883422-AE0C-4F11-BD7B-14EB6AFF32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6BA3EB36-1DCF-4BFE-8706-1F504A3E99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6BC3E935-FC32-4DBA-AC7D-36EA59C20A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CD7F9E1D-A7B0-4393-A662-58E69424DC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0C7AD393-BECD-4014-95BA-B25783C235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B75E5E48-9FCC-4969-93B2-832C830AC5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97D58680-70A2-4771-BAC9-FB97033A7E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908A480F-1060-47BD-B613-577D1B2626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D954FD33-0A47-464F-8748-6CD6E6A7F9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82070C26-21AC-4A03-BEE0-E4ABA462E9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C64CB4D2-AA19-4B6C-A0F9-6E8B814C8A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4D3A38FF-BD70-4EB0-AD85-76274BA534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A2051698-C89D-49D6-AC6E-16104C45D1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345FD283-F138-4A3D-B1B9-4C18C5DE46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967594C7-5E67-4364-AC75-9C7350DFA2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C43E42DE-6304-4BAB-93D0-60E07D62E6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FB554E74-3219-402C-8BC4-00CB6848B3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FA29B00E-62FD-442B-9E96-65D17EA777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E5CD9F33-F1D3-47C3-BC67-F30F897E6B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71C1A416-F836-4B16-8291-E4D66DB298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A36C2C61-464A-4624-A813-DABAB006AA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AE3E4797-15D5-4113-BE4E-93229D0134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F8B48150-D990-44FA-92E2-A795D7A32D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FBBC4064-5A20-47AF-9E68-F659F2068E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3775CFC9-DB4F-42ED-9128-40668AC012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7D3A788D-FF48-468F-80A9-949AF561A6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DAB1B9F4-1257-44C4-9087-A1C86F3FC6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B0B9AE41-DC6C-4994-9CD6-16D09010DA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81E2F2D6-C5F2-481F-8E14-2DB7485BE1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1B23C8F3-CAF9-47C7-9905-5882182F6E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E0ADDB70-BC37-4E0B-BFEE-7AC82DA768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49607CC8-1F16-4951-9BD4-2F23299FA6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4BF9DB21-CB4B-46BE-91DF-4464C90B2E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210D6A42-F1F5-4C44-A80F-A57B7916DF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2513723D-1113-484D-813E-287327F11A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1E3CAECC-08B9-4346-B4B4-0E209D31F7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8BB58971-F2E0-4898-90E0-97624D7F64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4CDB844A-3DD2-4DFF-81C3-6735078E95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ED239533-F654-4E70-818D-335FC29C0C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9F923EBE-FBD1-42BE-AFA9-A3AF18BA54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903E893C-FD44-451A-9999-CC96DCA98B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7C3D9634-E56D-40C0-AF7D-5EFFC24C91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23B5661E-2879-4F90-9FC0-BF627BA698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613F0B42-447B-4174-853B-8824CADFAC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8ADE79C5-F9FA-4338-99D9-D73EE682F4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5A7B4C40-9451-4845-B7EA-8628A5124C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06D476C9-72E2-4B2B-8068-CF73905205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5A13BC4A-1376-4135-A43A-2A7AFA54F0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40B23166-55B2-48DB-9EA2-0F7016CDF2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0F46EE98-2351-4492-9DD3-D7B2D05A71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7C045420-060B-4073-9A8D-C1E7D117FA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0E9020CF-83E4-4FAA-9DB7-03DAD6AB01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660EC47E-318F-445F-9F3C-3880F66571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1C1AB48E-66FC-4A45-931A-2EC60321D7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265419CD-C7C6-4D3F-82C4-843510CEC9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72890906-AF4F-4DBA-9FEC-14B83DB8C9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94D70851-C278-414F-B2B0-E17EF66221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71C7B6AD-4C72-4936-B448-C42AB4E00F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5637C893-9483-46B7-A5F7-4336381464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8A408-303B-4C09-B14C-FE0388B04BDF}">
  <sheetPr>
    <tabColor rgb="FFCCCCFF"/>
  </sheetPr>
  <dimension ref="A1:L695"/>
  <sheetViews>
    <sheetView tabSelected="1" zoomScale="80" zoomScaleNormal="80" workbookViewId="0">
      <selection activeCell="C181" sqref="C181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7109375" style="2" customWidth="1"/>
    <col min="9" max="9" width="27.28515625" style="1" customWidth="1"/>
  </cols>
  <sheetData>
    <row r="1" spans="1:12" ht="20.25" x14ac:dyDescent="0.3">
      <c r="A1" s="96" t="s">
        <v>377</v>
      </c>
      <c r="B1" s="97"/>
      <c r="C1" s="97"/>
      <c r="D1" s="97"/>
      <c r="E1" s="97"/>
      <c r="F1" s="97"/>
      <c r="G1" s="97"/>
      <c r="H1" s="97"/>
      <c r="I1" s="98"/>
    </row>
    <row r="2" spans="1:12" ht="21" x14ac:dyDescent="0.35">
      <c r="A2" s="99" t="s">
        <v>376</v>
      </c>
      <c r="B2" s="74"/>
      <c r="C2" s="74"/>
      <c r="D2" s="74"/>
      <c r="E2" s="74"/>
      <c r="F2" s="74"/>
      <c r="G2" s="74"/>
      <c r="H2" s="74"/>
      <c r="I2" s="75"/>
    </row>
    <row r="3" spans="1:12" ht="20.25" customHeight="1" x14ac:dyDescent="0.3">
      <c r="A3" s="76" t="s">
        <v>375</v>
      </c>
      <c r="B3" s="77"/>
      <c r="C3" s="77"/>
      <c r="D3" s="77"/>
      <c r="E3" s="77"/>
      <c r="F3" s="77"/>
      <c r="G3" s="77"/>
      <c r="H3" s="77"/>
      <c r="I3" s="78"/>
    </row>
    <row r="4" spans="1:12" ht="21" x14ac:dyDescent="0.35">
      <c r="A4" s="73"/>
      <c r="B4" s="68"/>
      <c r="C4" s="68"/>
      <c r="D4" s="68"/>
      <c r="E4" s="68"/>
      <c r="F4" s="72"/>
      <c r="G4" s="68"/>
      <c r="H4" s="68"/>
      <c r="I4" s="71"/>
    </row>
    <row r="5" spans="1:12" s="65" customFormat="1" ht="24.75" customHeight="1" x14ac:dyDescent="0.35">
      <c r="A5" s="100" t="s">
        <v>374</v>
      </c>
      <c r="B5" s="101"/>
      <c r="C5" s="101"/>
      <c r="D5" s="101"/>
      <c r="E5" s="101"/>
      <c r="F5" s="101"/>
      <c r="G5" s="101"/>
      <c r="H5" s="101"/>
      <c r="I5" s="102"/>
    </row>
    <row r="6" spans="1:12" s="65" customFormat="1" ht="27" customHeight="1" x14ac:dyDescent="0.35">
      <c r="A6" s="70"/>
      <c r="B6" s="69" t="s">
        <v>373</v>
      </c>
      <c r="C6" s="99"/>
      <c r="D6" s="74"/>
      <c r="E6" s="74"/>
      <c r="F6" s="74"/>
      <c r="G6" s="74"/>
      <c r="H6" s="74"/>
      <c r="I6" s="75"/>
    </row>
    <row r="7" spans="1:12" s="65" customFormat="1" ht="27.75" customHeight="1" thickBot="1" x14ac:dyDescent="0.4">
      <c r="A7" s="67"/>
      <c r="B7" s="66" t="s">
        <v>372</v>
      </c>
      <c r="C7" s="79"/>
      <c r="D7" s="80"/>
      <c r="E7" s="80"/>
      <c r="F7" s="80"/>
      <c r="G7" s="80"/>
      <c r="H7" s="80"/>
      <c r="I7" s="81"/>
    </row>
    <row r="8" spans="1:12" s="65" customFormat="1" ht="26.25" customHeight="1" x14ac:dyDescent="0.35">
      <c r="A8" s="86" t="s">
        <v>371</v>
      </c>
      <c r="B8" s="88" t="s">
        <v>370</v>
      </c>
      <c r="C8" s="90" t="s">
        <v>369</v>
      </c>
      <c r="D8" s="92" t="s">
        <v>368</v>
      </c>
      <c r="E8" s="94" t="s">
        <v>367</v>
      </c>
      <c r="F8" s="94" t="s">
        <v>366</v>
      </c>
      <c r="G8" s="82" t="s">
        <v>365</v>
      </c>
      <c r="H8" s="82" t="s">
        <v>364</v>
      </c>
      <c r="I8" s="84" t="s">
        <v>363</v>
      </c>
    </row>
    <row r="9" spans="1:12" s="65" customFormat="1" ht="4.5" customHeight="1" thickBot="1" x14ac:dyDescent="0.4">
      <c r="A9" s="87"/>
      <c r="B9" s="89"/>
      <c r="C9" s="91"/>
      <c r="D9" s="93"/>
      <c r="E9" s="95"/>
      <c r="F9" s="95"/>
      <c r="G9" s="83"/>
      <c r="H9" s="83"/>
      <c r="I9" s="85"/>
    </row>
    <row r="10" spans="1:12" s="60" customFormat="1" ht="34.5" customHeight="1" x14ac:dyDescent="0.35">
      <c r="A10" s="63" t="s">
        <v>361</v>
      </c>
      <c r="B10" s="63" t="s">
        <v>144</v>
      </c>
      <c r="C10" s="57" t="s">
        <v>362</v>
      </c>
      <c r="D10" s="59">
        <v>43853</v>
      </c>
      <c r="E10" s="62">
        <v>121072.5</v>
      </c>
      <c r="F10" s="59">
        <v>43974</v>
      </c>
      <c r="G10" s="64"/>
      <c r="H10" s="62">
        <f>+E10-G10</f>
        <v>121072.5</v>
      </c>
      <c r="I10" s="61" t="s">
        <v>311</v>
      </c>
      <c r="J10" s="10"/>
      <c r="K10" s="10"/>
      <c r="L10" s="10"/>
    </row>
    <row r="11" spans="1:12" s="60" customFormat="1" ht="50.25" customHeight="1" x14ac:dyDescent="0.35">
      <c r="A11" s="63" t="s">
        <v>361</v>
      </c>
      <c r="B11" s="63" t="s">
        <v>144</v>
      </c>
      <c r="C11" s="57" t="s">
        <v>360</v>
      </c>
      <c r="D11" s="59">
        <v>43826</v>
      </c>
      <c r="E11" s="62">
        <v>64483.45</v>
      </c>
      <c r="F11" s="59">
        <v>43948</v>
      </c>
      <c r="G11" s="64"/>
      <c r="H11" s="62">
        <f>+E11</f>
        <v>64483.45</v>
      </c>
      <c r="I11" s="61" t="s">
        <v>311</v>
      </c>
      <c r="K11" s="10"/>
      <c r="L11" s="10"/>
    </row>
    <row r="12" spans="1:12" s="60" customFormat="1" ht="21.95" customHeight="1" x14ac:dyDescent="0.35">
      <c r="A12" s="63" t="s">
        <v>359</v>
      </c>
      <c r="B12" s="63" t="s">
        <v>358</v>
      </c>
      <c r="C12" s="57" t="s">
        <v>357</v>
      </c>
      <c r="D12" s="59">
        <v>43781</v>
      </c>
      <c r="E12" s="62">
        <v>12540000</v>
      </c>
      <c r="F12" s="59">
        <v>43902</v>
      </c>
      <c r="G12" s="64"/>
      <c r="H12" s="62">
        <f>+E12</f>
        <v>12540000</v>
      </c>
      <c r="I12" s="61" t="s">
        <v>311</v>
      </c>
      <c r="K12" s="10"/>
      <c r="L12" s="10"/>
    </row>
    <row r="13" spans="1:12" s="60" customFormat="1" ht="21.95" customHeight="1" x14ac:dyDescent="0.35">
      <c r="A13" s="63" t="s">
        <v>356</v>
      </c>
      <c r="B13" s="63" t="s">
        <v>12</v>
      </c>
      <c r="C13" s="57" t="s">
        <v>355</v>
      </c>
      <c r="D13" s="59">
        <v>44034</v>
      </c>
      <c r="E13" s="62">
        <v>354000</v>
      </c>
      <c r="F13" s="59">
        <v>44157</v>
      </c>
      <c r="G13" s="64"/>
      <c r="H13" s="62">
        <f>+E13-G13</f>
        <v>354000</v>
      </c>
      <c r="I13" s="61" t="s">
        <v>311</v>
      </c>
      <c r="K13" s="10"/>
      <c r="L13" s="10"/>
    </row>
    <row r="14" spans="1:12" s="60" customFormat="1" ht="21.95" customHeight="1" x14ac:dyDescent="0.35">
      <c r="A14" s="63" t="s">
        <v>354</v>
      </c>
      <c r="B14" s="63" t="s">
        <v>12</v>
      </c>
      <c r="C14" s="57" t="s">
        <v>353</v>
      </c>
      <c r="D14" s="59">
        <v>44036</v>
      </c>
      <c r="E14" s="62">
        <v>259600</v>
      </c>
      <c r="F14" s="59">
        <v>44159</v>
      </c>
      <c r="G14" s="64"/>
      <c r="H14" s="62">
        <f>+E14</f>
        <v>259600</v>
      </c>
      <c r="I14" s="61" t="s">
        <v>311</v>
      </c>
      <c r="K14" s="10"/>
      <c r="L14" s="10"/>
    </row>
    <row r="15" spans="1:12" s="60" customFormat="1" ht="21.95" customHeight="1" x14ac:dyDescent="0.35">
      <c r="A15" s="63" t="s">
        <v>352</v>
      </c>
      <c r="B15" s="63" t="s">
        <v>12</v>
      </c>
      <c r="C15" s="57" t="s">
        <v>351</v>
      </c>
      <c r="D15" s="59">
        <v>44027</v>
      </c>
      <c r="E15" s="62">
        <v>177000</v>
      </c>
      <c r="F15" s="59">
        <v>44150</v>
      </c>
      <c r="G15" s="64"/>
      <c r="H15" s="62">
        <f>+E15</f>
        <v>177000</v>
      </c>
      <c r="I15" s="61" t="s">
        <v>311</v>
      </c>
      <c r="K15" s="10"/>
      <c r="L15" s="10"/>
    </row>
    <row r="16" spans="1:12" s="60" customFormat="1" ht="21.95" customHeight="1" x14ac:dyDescent="0.35">
      <c r="A16" s="63" t="s">
        <v>350</v>
      </c>
      <c r="B16" s="63" t="s">
        <v>12</v>
      </c>
      <c r="C16" s="57" t="s">
        <v>37</v>
      </c>
      <c r="D16" s="59">
        <v>44035</v>
      </c>
      <c r="E16" s="62">
        <v>708000</v>
      </c>
      <c r="F16" s="59">
        <v>44150</v>
      </c>
      <c r="G16" s="64"/>
      <c r="H16" s="62">
        <f>+E16</f>
        <v>708000</v>
      </c>
      <c r="I16" s="61" t="s">
        <v>311</v>
      </c>
      <c r="K16" s="10"/>
      <c r="L16" s="10"/>
    </row>
    <row r="17" spans="1:12" s="60" customFormat="1" ht="21.95" customHeight="1" x14ac:dyDescent="0.35">
      <c r="A17" s="63" t="s">
        <v>349</v>
      </c>
      <c r="B17" s="63" t="s">
        <v>12</v>
      </c>
      <c r="C17" s="57" t="s">
        <v>348</v>
      </c>
      <c r="D17" s="59">
        <v>44034</v>
      </c>
      <c r="E17" s="62">
        <v>1500000</v>
      </c>
      <c r="F17" s="59">
        <v>44157</v>
      </c>
      <c r="G17" s="64"/>
      <c r="H17" s="62">
        <f>+E17</f>
        <v>1500000</v>
      </c>
      <c r="I17" s="61" t="s">
        <v>311</v>
      </c>
      <c r="K17" s="10"/>
      <c r="L17" s="10"/>
    </row>
    <row r="18" spans="1:12" s="60" customFormat="1" ht="21.95" customHeight="1" x14ac:dyDescent="0.35">
      <c r="A18" s="63" t="s">
        <v>347</v>
      </c>
      <c r="B18" s="63" t="s">
        <v>12</v>
      </c>
      <c r="C18" s="57" t="s">
        <v>195</v>
      </c>
      <c r="D18" s="59">
        <v>44035</v>
      </c>
      <c r="E18" s="62">
        <v>1062000</v>
      </c>
      <c r="F18" s="59">
        <v>44158</v>
      </c>
      <c r="G18" s="64"/>
      <c r="H18" s="62">
        <f>+E18</f>
        <v>1062000</v>
      </c>
      <c r="I18" s="61" t="s">
        <v>311</v>
      </c>
      <c r="K18" s="10"/>
      <c r="L18" s="10"/>
    </row>
    <row r="19" spans="1:12" s="60" customFormat="1" ht="21.95" customHeight="1" x14ac:dyDescent="0.35">
      <c r="A19" s="63" t="s">
        <v>346</v>
      </c>
      <c r="B19" s="63" t="s">
        <v>12</v>
      </c>
      <c r="C19" s="57" t="s">
        <v>57</v>
      </c>
      <c r="D19" s="59">
        <v>44044</v>
      </c>
      <c r="E19" s="62">
        <v>180000</v>
      </c>
      <c r="F19" s="59">
        <v>44166</v>
      </c>
      <c r="G19" s="64"/>
      <c r="H19" s="62">
        <f>+E19-G19</f>
        <v>180000</v>
      </c>
      <c r="I19" s="61" t="s">
        <v>311</v>
      </c>
      <c r="K19" s="10"/>
      <c r="L19" s="10"/>
    </row>
    <row r="20" spans="1:12" s="60" customFormat="1" ht="31.5" customHeight="1" x14ac:dyDescent="0.35">
      <c r="A20" s="63" t="s">
        <v>318</v>
      </c>
      <c r="B20" s="63" t="s">
        <v>317</v>
      </c>
      <c r="C20" s="57" t="s">
        <v>345</v>
      </c>
      <c r="D20" s="59">
        <v>44255</v>
      </c>
      <c r="E20" s="62">
        <v>8302417.04</v>
      </c>
      <c r="F20" s="59">
        <v>44375</v>
      </c>
      <c r="G20" s="62"/>
      <c r="H20" s="62">
        <f>+E20-G20</f>
        <v>8302417.04</v>
      </c>
      <c r="I20" s="61" t="s">
        <v>311</v>
      </c>
      <c r="K20" s="10"/>
      <c r="L20" s="10"/>
    </row>
    <row r="21" spans="1:12" s="60" customFormat="1" ht="31.5" customHeight="1" x14ac:dyDescent="0.35">
      <c r="A21" s="63" t="s">
        <v>318</v>
      </c>
      <c r="B21" s="63" t="s">
        <v>344</v>
      </c>
      <c r="C21" s="57" t="s">
        <v>343</v>
      </c>
      <c r="D21" s="59">
        <v>44197</v>
      </c>
      <c r="E21" s="62">
        <v>1258798.32</v>
      </c>
      <c r="F21" s="59">
        <v>44317</v>
      </c>
      <c r="G21" s="62"/>
      <c r="H21" s="62">
        <f>+E21-G21</f>
        <v>1258798.32</v>
      </c>
      <c r="I21" s="61" t="s">
        <v>311</v>
      </c>
      <c r="K21" s="10"/>
      <c r="L21" s="10"/>
    </row>
    <row r="22" spans="1:12" s="60" customFormat="1" ht="31.5" customHeight="1" x14ac:dyDescent="0.35">
      <c r="A22" s="63" t="s">
        <v>318</v>
      </c>
      <c r="B22" s="63" t="s">
        <v>342</v>
      </c>
      <c r="C22" s="57" t="s">
        <v>341</v>
      </c>
      <c r="D22" s="59">
        <v>44197</v>
      </c>
      <c r="E22" s="62">
        <v>66987.179999999993</v>
      </c>
      <c r="F22" s="59">
        <v>44317</v>
      </c>
      <c r="G22" s="62"/>
      <c r="H22" s="62">
        <f>+E22-G22</f>
        <v>66987.179999999993</v>
      </c>
      <c r="I22" s="61" t="s">
        <v>311</v>
      </c>
      <c r="K22" s="10"/>
      <c r="L22" s="10"/>
    </row>
    <row r="23" spans="1:12" s="60" customFormat="1" ht="31.5" customHeight="1" x14ac:dyDescent="0.35">
      <c r="A23" s="63" t="s">
        <v>340</v>
      </c>
      <c r="B23" s="63" t="s">
        <v>339</v>
      </c>
      <c r="C23" s="57" t="s">
        <v>338</v>
      </c>
      <c r="D23" s="59">
        <v>44294</v>
      </c>
      <c r="E23" s="62">
        <v>583278.54</v>
      </c>
      <c r="F23" s="59">
        <v>44416</v>
      </c>
      <c r="G23" s="62"/>
      <c r="H23" s="62">
        <f t="shared" ref="H23:H30" si="0">+E23</f>
        <v>583278.54</v>
      </c>
      <c r="I23" s="61" t="s">
        <v>311</v>
      </c>
      <c r="K23" s="10"/>
      <c r="L23" s="10"/>
    </row>
    <row r="24" spans="1:12" s="60" customFormat="1" ht="31.5" customHeight="1" x14ac:dyDescent="0.35">
      <c r="A24" s="63" t="s">
        <v>318</v>
      </c>
      <c r="B24" s="63" t="s">
        <v>317</v>
      </c>
      <c r="C24" s="57" t="s">
        <v>263</v>
      </c>
      <c r="D24" s="59">
        <v>44287</v>
      </c>
      <c r="E24" s="62">
        <v>66414.64</v>
      </c>
      <c r="F24" s="59">
        <v>44409</v>
      </c>
      <c r="G24" s="62"/>
      <c r="H24" s="62">
        <f t="shared" si="0"/>
        <v>66414.64</v>
      </c>
      <c r="I24" s="61" t="s">
        <v>311</v>
      </c>
      <c r="K24" s="10"/>
      <c r="L24" s="10"/>
    </row>
    <row r="25" spans="1:12" s="60" customFormat="1" ht="31.5" customHeight="1" x14ac:dyDescent="0.35">
      <c r="A25" s="63" t="s">
        <v>128</v>
      </c>
      <c r="B25" s="63" t="s">
        <v>127</v>
      </c>
      <c r="C25" s="57" t="s">
        <v>337</v>
      </c>
      <c r="D25" s="59">
        <v>44211</v>
      </c>
      <c r="E25" s="62">
        <v>9332435</v>
      </c>
      <c r="F25" s="59">
        <v>44331</v>
      </c>
      <c r="G25" s="62"/>
      <c r="H25" s="62">
        <f t="shared" si="0"/>
        <v>9332435</v>
      </c>
      <c r="I25" s="61" t="s">
        <v>311</v>
      </c>
      <c r="K25" s="10"/>
      <c r="L25" s="10"/>
    </row>
    <row r="26" spans="1:12" s="60" customFormat="1" ht="31.5" customHeight="1" x14ac:dyDescent="0.35">
      <c r="A26" s="63" t="s">
        <v>128</v>
      </c>
      <c r="B26" s="63" t="s">
        <v>127</v>
      </c>
      <c r="C26" s="57" t="s">
        <v>336</v>
      </c>
      <c r="D26" s="59">
        <v>44267</v>
      </c>
      <c r="E26" s="62">
        <v>4131355</v>
      </c>
      <c r="F26" s="59">
        <v>44389</v>
      </c>
      <c r="G26" s="62"/>
      <c r="H26" s="62">
        <f t="shared" si="0"/>
        <v>4131355</v>
      </c>
      <c r="I26" s="61" t="s">
        <v>311</v>
      </c>
      <c r="K26" s="10"/>
      <c r="L26" s="10"/>
    </row>
    <row r="27" spans="1:12" s="60" customFormat="1" ht="31.5" customHeight="1" x14ac:dyDescent="0.35">
      <c r="A27" s="63" t="s">
        <v>318</v>
      </c>
      <c r="B27" s="63" t="s">
        <v>317</v>
      </c>
      <c r="C27" s="57" t="s">
        <v>335</v>
      </c>
      <c r="D27" s="59">
        <v>44287</v>
      </c>
      <c r="E27" s="62">
        <f>22404*58</f>
        <v>1299432</v>
      </c>
      <c r="F27" s="59">
        <v>44409</v>
      </c>
      <c r="G27" s="62"/>
      <c r="H27" s="62">
        <f t="shared" si="0"/>
        <v>1299432</v>
      </c>
      <c r="I27" s="61" t="s">
        <v>311</v>
      </c>
      <c r="K27" s="10"/>
      <c r="L27" s="10"/>
    </row>
    <row r="28" spans="1:12" s="60" customFormat="1" ht="31.5" customHeight="1" x14ac:dyDescent="0.35">
      <c r="A28" s="63" t="s">
        <v>318</v>
      </c>
      <c r="B28" s="63" t="s">
        <v>317</v>
      </c>
      <c r="C28" s="57" t="s">
        <v>334</v>
      </c>
      <c r="D28" s="59">
        <v>44285</v>
      </c>
      <c r="E28" s="62">
        <f>832*58</f>
        <v>48256</v>
      </c>
      <c r="F28" s="59">
        <v>44407</v>
      </c>
      <c r="G28" s="62"/>
      <c r="H28" s="62">
        <f t="shared" si="0"/>
        <v>48256</v>
      </c>
      <c r="I28" s="61" t="s">
        <v>311</v>
      </c>
      <c r="K28" s="10"/>
      <c r="L28" s="10"/>
    </row>
    <row r="29" spans="1:12" s="60" customFormat="1" ht="31.5" customHeight="1" x14ac:dyDescent="0.35">
      <c r="A29" s="63" t="s">
        <v>333</v>
      </c>
      <c r="B29" s="63" t="s">
        <v>20</v>
      </c>
      <c r="C29" s="57" t="s">
        <v>332</v>
      </c>
      <c r="D29" s="12">
        <v>44343</v>
      </c>
      <c r="E29" s="62">
        <v>29500</v>
      </c>
      <c r="F29" s="59">
        <v>44466</v>
      </c>
      <c r="G29" s="62"/>
      <c r="H29" s="62">
        <f t="shared" si="0"/>
        <v>29500</v>
      </c>
      <c r="I29" s="61" t="s">
        <v>311</v>
      </c>
      <c r="K29" s="10"/>
      <c r="L29" s="10"/>
    </row>
    <row r="30" spans="1:12" s="60" customFormat="1" ht="31.5" customHeight="1" x14ac:dyDescent="0.35">
      <c r="A30" s="63" t="s">
        <v>331</v>
      </c>
      <c r="B30" s="63" t="s">
        <v>330</v>
      </c>
      <c r="C30" s="57" t="s">
        <v>329</v>
      </c>
      <c r="D30" s="12">
        <v>44378</v>
      </c>
      <c r="E30" s="62">
        <v>188800</v>
      </c>
      <c r="F30" s="59">
        <v>44501</v>
      </c>
      <c r="G30" s="62"/>
      <c r="H30" s="62">
        <f t="shared" si="0"/>
        <v>188800</v>
      </c>
      <c r="I30" s="61" t="s">
        <v>311</v>
      </c>
      <c r="K30" s="10"/>
      <c r="L30" s="10"/>
    </row>
    <row r="31" spans="1:12" s="60" customFormat="1" ht="31.5" customHeight="1" x14ac:dyDescent="0.35">
      <c r="A31" s="63" t="s">
        <v>328</v>
      </c>
      <c r="B31" s="63" t="s">
        <v>12</v>
      </c>
      <c r="C31" s="57" t="s">
        <v>327</v>
      </c>
      <c r="D31" s="12">
        <v>44302</v>
      </c>
      <c r="E31" s="62">
        <v>157998.6</v>
      </c>
      <c r="F31" s="59">
        <v>44424</v>
      </c>
      <c r="G31" s="62"/>
      <c r="H31" s="62">
        <f t="shared" ref="H31:H37" si="1">+E31-G31</f>
        <v>157998.6</v>
      </c>
      <c r="I31" s="61" t="s">
        <v>311</v>
      </c>
      <c r="K31" s="10"/>
      <c r="L31" s="10"/>
    </row>
    <row r="32" spans="1:12" s="60" customFormat="1" ht="31.5" customHeight="1" x14ac:dyDescent="0.35">
      <c r="A32" s="63" t="s">
        <v>318</v>
      </c>
      <c r="B32" s="63" t="s">
        <v>326</v>
      </c>
      <c r="C32" s="57" t="s">
        <v>325</v>
      </c>
      <c r="D32" s="12">
        <v>44347</v>
      </c>
      <c r="E32" s="62">
        <v>66414.64</v>
      </c>
      <c r="F32" s="1" t="s">
        <v>324</v>
      </c>
      <c r="G32" s="62"/>
      <c r="H32" s="62">
        <f t="shared" si="1"/>
        <v>66414.64</v>
      </c>
      <c r="I32" s="61" t="s">
        <v>311</v>
      </c>
      <c r="K32" s="10"/>
      <c r="L32" s="10"/>
    </row>
    <row r="33" spans="1:12" s="60" customFormat="1" ht="31.5" customHeight="1" x14ac:dyDescent="0.35">
      <c r="A33" s="63" t="s">
        <v>323</v>
      </c>
      <c r="B33" s="63" t="s">
        <v>31</v>
      </c>
      <c r="C33" s="57" t="s">
        <v>322</v>
      </c>
      <c r="D33" s="12">
        <v>44427</v>
      </c>
      <c r="E33" s="62">
        <v>35400</v>
      </c>
      <c r="F33" s="59">
        <v>44549</v>
      </c>
      <c r="G33" s="62"/>
      <c r="H33" s="62">
        <f t="shared" si="1"/>
        <v>35400</v>
      </c>
      <c r="I33" s="61" t="s">
        <v>311</v>
      </c>
      <c r="K33" s="10"/>
      <c r="L33" s="10"/>
    </row>
    <row r="34" spans="1:12" s="60" customFormat="1" ht="31.5" customHeight="1" x14ac:dyDescent="0.35">
      <c r="A34" s="63" t="s">
        <v>321</v>
      </c>
      <c r="B34" s="63" t="s">
        <v>31</v>
      </c>
      <c r="C34" s="57" t="s">
        <v>320</v>
      </c>
      <c r="D34" s="12">
        <v>44391</v>
      </c>
      <c r="E34" s="62">
        <v>17700</v>
      </c>
      <c r="F34" s="59">
        <v>44514</v>
      </c>
      <c r="G34" s="62"/>
      <c r="H34" s="62">
        <f t="shared" si="1"/>
        <v>17700</v>
      </c>
      <c r="I34" s="61" t="s">
        <v>311</v>
      </c>
      <c r="K34" s="10"/>
      <c r="L34" s="10"/>
    </row>
    <row r="35" spans="1:12" s="60" customFormat="1" ht="31.5" customHeight="1" x14ac:dyDescent="0.35">
      <c r="A35" s="6" t="s">
        <v>318</v>
      </c>
      <c r="B35" s="58" t="s">
        <v>317</v>
      </c>
      <c r="C35" s="57" t="s">
        <v>319</v>
      </c>
      <c r="D35" s="56">
        <v>44409</v>
      </c>
      <c r="E35" s="11">
        <v>66758.16</v>
      </c>
      <c r="F35" s="12">
        <v>44531</v>
      </c>
      <c r="G35" s="2"/>
      <c r="H35" s="11">
        <f t="shared" si="1"/>
        <v>66758.16</v>
      </c>
      <c r="I35" s="1" t="s">
        <v>311</v>
      </c>
      <c r="K35" s="10"/>
      <c r="L35" s="10"/>
    </row>
    <row r="36" spans="1:12" ht="21" x14ac:dyDescent="0.35">
      <c r="A36" s="6" t="s">
        <v>318</v>
      </c>
      <c r="B36" s="58" t="s">
        <v>317</v>
      </c>
      <c r="C36" s="57" t="s">
        <v>316</v>
      </c>
      <c r="D36" s="56">
        <v>44440</v>
      </c>
      <c r="E36" s="11">
        <v>66414.64</v>
      </c>
      <c r="F36" s="12">
        <v>44562</v>
      </c>
      <c r="H36" s="11">
        <f t="shared" si="1"/>
        <v>66414.64</v>
      </c>
      <c r="I36" s="1" t="s">
        <v>311</v>
      </c>
      <c r="K36" s="10"/>
      <c r="L36" s="10"/>
    </row>
    <row r="37" spans="1:12" ht="21" x14ac:dyDescent="0.35">
      <c r="A37" s="6" t="s">
        <v>315</v>
      </c>
      <c r="B37" s="58" t="s">
        <v>31</v>
      </c>
      <c r="C37" s="57" t="s">
        <v>314</v>
      </c>
      <c r="D37" s="56">
        <v>44265</v>
      </c>
      <c r="E37" s="11">
        <v>106200</v>
      </c>
      <c r="F37" s="59">
        <v>44387</v>
      </c>
      <c r="H37" s="11">
        <f t="shared" si="1"/>
        <v>106200</v>
      </c>
      <c r="I37" s="1" t="s">
        <v>311</v>
      </c>
      <c r="K37" s="10"/>
      <c r="L37" s="10"/>
    </row>
    <row r="38" spans="1:12" ht="21" x14ac:dyDescent="0.35">
      <c r="A38" s="6" t="s">
        <v>313</v>
      </c>
      <c r="B38" s="58" t="s">
        <v>12</v>
      </c>
      <c r="C38" s="57" t="s">
        <v>312</v>
      </c>
      <c r="D38" s="56">
        <v>44610</v>
      </c>
      <c r="E38" s="11">
        <v>354000</v>
      </c>
      <c r="F38" s="12">
        <v>44730</v>
      </c>
      <c r="G38" s="11"/>
      <c r="H38" s="11">
        <f>+E38</f>
        <v>354000</v>
      </c>
      <c r="I38" s="1" t="s">
        <v>311</v>
      </c>
      <c r="K38" s="10"/>
      <c r="L38" s="10"/>
    </row>
    <row r="39" spans="1:12" ht="21" x14ac:dyDescent="0.35">
      <c r="A39" s="17" t="s">
        <v>310</v>
      </c>
      <c r="B39" s="16" t="s">
        <v>309</v>
      </c>
      <c r="C39" s="38" t="s">
        <v>308</v>
      </c>
      <c r="D39" s="14">
        <v>45037</v>
      </c>
      <c r="E39" s="13">
        <v>43896</v>
      </c>
      <c r="F39" s="12">
        <v>45159</v>
      </c>
      <c r="H39" s="11">
        <f>+E39-G39</f>
        <v>43896</v>
      </c>
      <c r="I39" s="1" t="s">
        <v>1</v>
      </c>
      <c r="K39" s="10"/>
      <c r="L39" s="10"/>
    </row>
    <row r="40" spans="1:12" ht="21" x14ac:dyDescent="0.35">
      <c r="A40" s="17" t="s">
        <v>307</v>
      </c>
      <c r="B40" s="16" t="s">
        <v>12</v>
      </c>
      <c r="C40" s="38" t="s">
        <v>85</v>
      </c>
      <c r="D40" s="14">
        <v>45037</v>
      </c>
      <c r="E40" s="13">
        <v>177000</v>
      </c>
      <c r="F40" s="12">
        <v>45159</v>
      </c>
      <c r="H40" s="11">
        <f>E40</f>
        <v>177000</v>
      </c>
      <c r="I40" s="1" t="s">
        <v>1</v>
      </c>
      <c r="K40" s="10"/>
      <c r="L40" s="10"/>
    </row>
    <row r="41" spans="1:12" ht="21" x14ac:dyDescent="0.35">
      <c r="A41" s="17" t="s">
        <v>306</v>
      </c>
      <c r="B41" s="16" t="s">
        <v>12</v>
      </c>
      <c r="C41" s="38" t="s">
        <v>305</v>
      </c>
      <c r="D41" s="14">
        <v>45030</v>
      </c>
      <c r="E41" s="13">
        <v>141600</v>
      </c>
      <c r="F41" s="12">
        <v>45152</v>
      </c>
      <c r="H41" s="11">
        <f>E41</f>
        <v>141600</v>
      </c>
      <c r="I41" s="1" t="s">
        <v>1</v>
      </c>
      <c r="K41" s="10"/>
      <c r="L41" s="10"/>
    </row>
    <row r="42" spans="1:12" ht="21" x14ac:dyDescent="0.35">
      <c r="A42" s="17" t="s">
        <v>304</v>
      </c>
      <c r="B42" s="16" t="s">
        <v>12</v>
      </c>
      <c r="C42" s="15" t="s">
        <v>219</v>
      </c>
      <c r="D42" s="14">
        <v>45098</v>
      </c>
      <c r="E42" s="13">
        <v>88500</v>
      </c>
      <c r="F42" s="12">
        <v>45220</v>
      </c>
      <c r="H42" s="11">
        <f>E42</f>
        <v>88500</v>
      </c>
      <c r="I42" s="1" t="s">
        <v>1</v>
      </c>
      <c r="K42" s="10"/>
      <c r="L42" s="10"/>
    </row>
    <row r="43" spans="1:12" ht="21" x14ac:dyDescent="0.35">
      <c r="A43" s="55" t="s">
        <v>303</v>
      </c>
      <c r="B43" s="35" t="s">
        <v>12</v>
      </c>
      <c r="C43" s="34" t="s">
        <v>302</v>
      </c>
      <c r="D43" s="33">
        <v>45096</v>
      </c>
      <c r="E43" s="31">
        <v>141600</v>
      </c>
      <c r="F43" s="32">
        <v>45225</v>
      </c>
      <c r="G43" s="31">
        <v>141600</v>
      </c>
      <c r="H43" s="30">
        <f t="shared" ref="H43:H74" si="2">+E43-G43</f>
        <v>0</v>
      </c>
      <c r="I43" s="29" t="s">
        <v>64</v>
      </c>
      <c r="K43" s="10"/>
      <c r="L43" s="10"/>
    </row>
    <row r="44" spans="1:12" ht="21" x14ac:dyDescent="0.35">
      <c r="A44" s="54" t="s">
        <v>297</v>
      </c>
      <c r="B44" s="27" t="s">
        <v>296</v>
      </c>
      <c r="C44" s="26" t="s">
        <v>301</v>
      </c>
      <c r="D44" s="25">
        <v>45118</v>
      </c>
      <c r="E44" s="24">
        <v>18240000</v>
      </c>
      <c r="F44" s="23">
        <v>45241</v>
      </c>
      <c r="G44" s="22">
        <v>8500000</v>
      </c>
      <c r="H44" s="21">
        <f t="shared" si="2"/>
        <v>9740000</v>
      </c>
      <c r="I44" s="20" t="s">
        <v>1</v>
      </c>
      <c r="K44" s="10"/>
      <c r="L44" s="10"/>
    </row>
    <row r="45" spans="1:12" ht="21" x14ac:dyDescent="0.35">
      <c r="A45" s="54" t="s">
        <v>297</v>
      </c>
      <c r="B45" s="27" t="s">
        <v>296</v>
      </c>
      <c r="C45" s="26" t="s">
        <v>300</v>
      </c>
      <c r="D45" s="25">
        <v>45118</v>
      </c>
      <c r="E45" s="24">
        <v>13280400</v>
      </c>
      <c r="F45" s="23">
        <v>45241</v>
      </c>
      <c r="G45" s="22">
        <v>10644000</v>
      </c>
      <c r="H45" s="21">
        <f t="shared" si="2"/>
        <v>2636400</v>
      </c>
      <c r="I45" s="20" t="s">
        <v>1</v>
      </c>
      <c r="K45" s="10"/>
      <c r="L45" s="10"/>
    </row>
    <row r="46" spans="1:12" ht="21" x14ac:dyDescent="0.35">
      <c r="A46" s="17" t="s">
        <v>297</v>
      </c>
      <c r="B46" s="16" t="s">
        <v>296</v>
      </c>
      <c r="C46" s="15" t="s">
        <v>299</v>
      </c>
      <c r="D46" s="14">
        <v>45118</v>
      </c>
      <c r="E46" s="13">
        <v>17263200</v>
      </c>
      <c r="F46" s="12">
        <v>45241</v>
      </c>
      <c r="H46" s="11">
        <f t="shared" si="2"/>
        <v>17263200</v>
      </c>
      <c r="I46" s="1" t="s">
        <v>1</v>
      </c>
      <c r="K46" s="10"/>
      <c r="L46" s="10"/>
    </row>
    <row r="47" spans="1:12" ht="21" x14ac:dyDescent="0.35">
      <c r="A47" s="17" t="s">
        <v>297</v>
      </c>
      <c r="B47" s="16" t="s">
        <v>296</v>
      </c>
      <c r="C47" s="15" t="s">
        <v>298</v>
      </c>
      <c r="D47" s="14">
        <v>45082</v>
      </c>
      <c r="E47" s="13">
        <v>5690400</v>
      </c>
      <c r="F47" s="12">
        <v>45082</v>
      </c>
      <c r="H47" s="11">
        <f t="shared" si="2"/>
        <v>5690400</v>
      </c>
      <c r="I47" s="1" t="s">
        <v>1</v>
      </c>
      <c r="K47" s="10"/>
      <c r="L47" s="10"/>
    </row>
    <row r="48" spans="1:12" ht="21" x14ac:dyDescent="0.35">
      <c r="A48" s="17" t="s">
        <v>297</v>
      </c>
      <c r="B48" s="16" t="s">
        <v>296</v>
      </c>
      <c r="C48" s="15" t="s">
        <v>295</v>
      </c>
      <c r="D48" s="14">
        <v>45155</v>
      </c>
      <c r="E48" s="13">
        <v>6613200</v>
      </c>
      <c r="F48" s="12">
        <v>45277</v>
      </c>
      <c r="H48" s="11">
        <f t="shared" si="2"/>
        <v>6613200</v>
      </c>
      <c r="I48" s="1" t="s">
        <v>1</v>
      </c>
      <c r="K48" s="10"/>
      <c r="L48" s="10"/>
    </row>
    <row r="49" spans="1:12" ht="21" x14ac:dyDescent="0.35">
      <c r="A49" s="17" t="s">
        <v>294</v>
      </c>
      <c r="B49" s="16" t="s">
        <v>12</v>
      </c>
      <c r="C49" s="15" t="s">
        <v>293</v>
      </c>
      <c r="D49" s="14">
        <v>45092</v>
      </c>
      <c r="E49" s="13">
        <v>123900</v>
      </c>
      <c r="F49" s="12">
        <v>45214</v>
      </c>
      <c r="H49" s="11">
        <f t="shared" si="2"/>
        <v>123900</v>
      </c>
      <c r="I49" s="1" t="s">
        <v>1</v>
      </c>
      <c r="K49" s="10"/>
      <c r="L49" s="10"/>
    </row>
    <row r="50" spans="1:12" ht="21" x14ac:dyDescent="0.35">
      <c r="A50" s="18" t="s">
        <v>128</v>
      </c>
      <c r="B50" s="16" t="s">
        <v>127</v>
      </c>
      <c r="C50" s="15" t="s">
        <v>292</v>
      </c>
      <c r="D50" s="14">
        <v>45169</v>
      </c>
      <c r="E50" s="44">
        <v>3980570</v>
      </c>
      <c r="F50" s="43">
        <v>45291</v>
      </c>
      <c r="G50" s="42"/>
      <c r="H50" s="41">
        <f t="shared" si="2"/>
        <v>3980570</v>
      </c>
      <c r="I50" s="37" t="s">
        <v>1</v>
      </c>
      <c r="K50" s="10"/>
      <c r="L50" s="10"/>
    </row>
    <row r="51" spans="1:12" ht="33" x14ac:dyDescent="0.35">
      <c r="A51" s="28" t="s">
        <v>288</v>
      </c>
      <c r="B51" s="27" t="s">
        <v>290</v>
      </c>
      <c r="C51" s="53" t="s">
        <v>291</v>
      </c>
      <c r="D51" s="25">
        <v>45198</v>
      </c>
      <c r="E51" s="52">
        <v>847189.39</v>
      </c>
      <c r="F51" s="51">
        <v>45320</v>
      </c>
      <c r="G51" s="50">
        <v>169437.88</v>
      </c>
      <c r="H51" s="49">
        <f t="shared" si="2"/>
        <v>677751.51</v>
      </c>
      <c r="I51" s="48" t="s">
        <v>1</v>
      </c>
      <c r="K51" s="10"/>
      <c r="L51" s="10"/>
    </row>
    <row r="52" spans="1:12" ht="33" x14ac:dyDescent="0.35">
      <c r="A52" s="28" t="s">
        <v>288</v>
      </c>
      <c r="B52" s="27" t="s">
        <v>290</v>
      </c>
      <c r="C52" s="53" t="s">
        <v>289</v>
      </c>
      <c r="D52" s="25">
        <v>45198</v>
      </c>
      <c r="E52" s="52">
        <v>1923504.74</v>
      </c>
      <c r="F52" s="51">
        <v>45320</v>
      </c>
      <c r="G52" s="50">
        <v>384700.95</v>
      </c>
      <c r="H52" s="49">
        <f t="shared" si="2"/>
        <v>1538803.79</v>
      </c>
      <c r="I52" s="48" t="s">
        <v>1</v>
      </c>
      <c r="K52" s="10"/>
      <c r="L52" s="10"/>
    </row>
    <row r="53" spans="1:12" ht="21" x14ac:dyDescent="0.35">
      <c r="A53" s="28" t="s">
        <v>288</v>
      </c>
      <c r="B53" s="27"/>
      <c r="C53" s="53" t="s">
        <v>287</v>
      </c>
      <c r="D53" s="25">
        <v>45198</v>
      </c>
      <c r="E53" s="52">
        <v>3779246.76</v>
      </c>
      <c r="F53" s="51">
        <v>45320</v>
      </c>
      <c r="G53" s="50">
        <v>755849.35</v>
      </c>
      <c r="H53" s="49">
        <f t="shared" si="2"/>
        <v>3023397.4099999997</v>
      </c>
      <c r="I53" s="48" t="s">
        <v>1</v>
      </c>
      <c r="K53" s="10"/>
      <c r="L53" s="10"/>
    </row>
    <row r="54" spans="1:12" ht="48.75" x14ac:dyDescent="0.35">
      <c r="A54" s="28" t="s">
        <v>156</v>
      </c>
      <c r="B54" s="27" t="s">
        <v>150</v>
      </c>
      <c r="C54" s="53" t="s">
        <v>286</v>
      </c>
      <c r="D54" s="25">
        <v>45210</v>
      </c>
      <c r="E54" s="52">
        <v>1177041.07</v>
      </c>
      <c r="F54" s="51">
        <v>45333</v>
      </c>
      <c r="G54" s="50">
        <v>235408.21</v>
      </c>
      <c r="H54" s="49">
        <f t="shared" si="2"/>
        <v>941632.8600000001</v>
      </c>
      <c r="I54" s="48" t="s">
        <v>1</v>
      </c>
      <c r="K54" s="10"/>
      <c r="L54" s="10"/>
    </row>
    <row r="55" spans="1:12" ht="21" x14ac:dyDescent="0.35">
      <c r="A55" s="18" t="s">
        <v>128</v>
      </c>
      <c r="B55" s="16" t="s">
        <v>127</v>
      </c>
      <c r="C55" s="38" t="s">
        <v>285</v>
      </c>
      <c r="D55" s="14">
        <v>45230</v>
      </c>
      <c r="E55" s="44">
        <v>4168305</v>
      </c>
      <c r="F55" s="43">
        <v>45350</v>
      </c>
      <c r="G55" s="42"/>
      <c r="H55" s="41">
        <f t="shared" si="2"/>
        <v>4168305</v>
      </c>
      <c r="I55" s="37" t="s">
        <v>1</v>
      </c>
      <c r="K55" s="10"/>
      <c r="L55" s="10"/>
    </row>
    <row r="56" spans="1:12" ht="21" x14ac:dyDescent="0.35">
      <c r="A56" s="18" t="s">
        <v>284</v>
      </c>
      <c r="B56" s="16" t="s">
        <v>31</v>
      </c>
      <c r="C56" s="38" t="s">
        <v>283</v>
      </c>
      <c r="D56" s="14">
        <v>45225</v>
      </c>
      <c r="E56" s="44">
        <v>118000</v>
      </c>
      <c r="F56" s="43">
        <v>45348</v>
      </c>
      <c r="G56" s="42"/>
      <c r="H56" s="41">
        <f t="shared" si="2"/>
        <v>118000</v>
      </c>
      <c r="I56" s="37" t="s">
        <v>1</v>
      </c>
      <c r="K56" s="10"/>
      <c r="L56" s="10"/>
    </row>
    <row r="57" spans="1:12" ht="21" x14ac:dyDescent="0.35">
      <c r="A57" s="36" t="s">
        <v>282</v>
      </c>
      <c r="B57" s="35" t="s">
        <v>12</v>
      </c>
      <c r="C57" s="40" t="s">
        <v>143</v>
      </c>
      <c r="D57" s="33">
        <v>45168</v>
      </c>
      <c r="E57" s="46">
        <v>177000</v>
      </c>
      <c r="F57" s="47">
        <v>45290</v>
      </c>
      <c r="G57" s="46">
        <v>177000</v>
      </c>
      <c r="H57" s="45">
        <f t="shared" si="2"/>
        <v>0</v>
      </c>
      <c r="I57" s="39" t="s">
        <v>64</v>
      </c>
      <c r="K57" s="10"/>
      <c r="L57" s="10"/>
    </row>
    <row r="58" spans="1:12" ht="21" x14ac:dyDescent="0.35">
      <c r="A58" s="18" t="s">
        <v>254</v>
      </c>
      <c r="B58" s="16" t="s">
        <v>31</v>
      </c>
      <c r="C58" s="38" t="s">
        <v>281</v>
      </c>
      <c r="D58" s="14">
        <v>45224</v>
      </c>
      <c r="E58" s="44">
        <v>118000</v>
      </c>
      <c r="F58" s="43">
        <v>45347</v>
      </c>
      <c r="G58" s="42"/>
      <c r="H58" s="41">
        <f t="shared" si="2"/>
        <v>118000</v>
      </c>
      <c r="I58" s="37" t="s">
        <v>1</v>
      </c>
      <c r="K58" s="10"/>
      <c r="L58" s="10"/>
    </row>
    <row r="59" spans="1:12" ht="21" x14ac:dyDescent="0.35">
      <c r="A59" s="18" t="s">
        <v>254</v>
      </c>
      <c r="B59" s="16" t="s">
        <v>31</v>
      </c>
      <c r="C59" s="38" t="s">
        <v>280</v>
      </c>
      <c r="D59" s="14">
        <v>45224</v>
      </c>
      <c r="E59" s="44">
        <v>177000</v>
      </c>
      <c r="F59" s="43">
        <v>45347</v>
      </c>
      <c r="G59" s="42"/>
      <c r="H59" s="41">
        <f t="shared" si="2"/>
        <v>177000</v>
      </c>
      <c r="I59" s="37" t="s">
        <v>1</v>
      </c>
      <c r="K59" s="10"/>
      <c r="L59" s="10"/>
    </row>
    <row r="60" spans="1:12" ht="33" x14ac:dyDescent="0.35">
      <c r="A60" s="18" t="s">
        <v>156</v>
      </c>
      <c r="B60" s="16" t="s">
        <v>155</v>
      </c>
      <c r="C60" s="38" t="s">
        <v>279</v>
      </c>
      <c r="D60" s="14">
        <v>45201</v>
      </c>
      <c r="E60" s="44">
        <v>1014073.27</v>
      </c>
      <c r="F60" s="43">
        <v>45324</v>
      </c>
      <c r="G60" s="42"/>
      <c r="H60" s="41">
        <f t="shared" si="2"/>
        <v>1014073.27</v>
      </c>
      <c r="I60" s="37" t="s">
        <v>1</v>
      </c>
      <c r="K60" s="10"/>
      <c r="L60" s="10"/>
    </row>
    <row r="61" spans="1:12" ht="21" x14ac:dyDescent="0.35">
      <c r="A61" s="18" t="s">
        <v>278</v>
      </c>
      <c r="B61" s="16" t="s">
        <v>31</v>
      </c>
      <c r="C61" s="38" t="s">
        <v>277</v>
      </c>
      <c r="D61" s="14">
        <v>45232</v>
      </c>
      <c r="E61" s="44">
        <v>236000</v>
      </c>
      <c r="F61" s="43">
        <v>45353</v>
      </c>
      <c r="G61" s="42"/>
      <c r="H61" s="41">
        <f t="shared" si="2"/>
        <v>236000</v>
      </c>
      <c r="I61" s="37" t="s">
        <v>1</v>
      </c>
      <c r="K61" s="10"/>
      <c r="L61" s="10"/>
    </row>
    <row r="62" spans="1:12" ht="21" x14ac:dyDescent="0.35">
      <c r="A62" s="18" t="s">
        <v>128</v>
      </c>
      <c r="B62" s="16" t="s">
        <v>127</v>
      </c>
      <c r="C62" s="38" t="s">
        <v>276</v>
      </c>
      <c r="D62" s="14">
        <v>45230</v>
      </c>
      <c r="E62" s="44">
        <v>4519465</v>
      </c>
      <c r="F62" s="43">
        <v>45350</v>
      </c>
      <c r="G62" s="42"/>
      <c r="H62" s="41">
        <f t="shared" si="2"/>
        <v>4519465</v>
      </c>
      <c r="I62" s="37" t="s">
        <v>1</v>
      </c>
      <c r="K62" s="10"/>
      <c r="L62" s="10"/>
    </row>
    <row r="63" spans="1:12" ht="33" x14ac:dyDescent="0.35">
      <c r="A63" s="28" t="s">
        <v>156</v>
      </c>
      <c r="B63" s="27" t="s">
        <v>155</v>
      </c>
      <c r="C63" s="53" t="s">
        <v>275</v>
      </c>
      <c r="D63" s="25">
        <v>45226</v>
      </c>
      <c r="E63" s="52">
        <v>1134307.32</v>
      </c>
      <c r="F63" s="51">
        <v>45349</v>
      </c>
      <c r="G63" s="50">
        <v>226861.46</v>
      </c>
      <c r="H63" s="49">
        <f t="shared" si="2"/>
        <v>907445.8600000001</v>
      </c>
      <c r="I63" s="48" t="s">
        <v>1</v>
      </c>
      <c r="K63" s="10"/>
      <c r="L63" s="10"/>
    </row>
    <row r="64" spans="1:12" ht="21" x14ac:dyDescent="0.35">
      <c r="A64" s="18" t="s">
        <v>101</v>
      </c>
      <c r="B64" s="16" t="s">
        <v>274</v>
      </c>
      <c r="C64" s="38" t="s">
        <v>273</v>
      </c>
      <c r="D64" s="14">
        <v>45261</v>
      </c>
      <c r="E64" s="44">
        <v>501347.1</v>
      </c>
      <c r="F64" s="43">
        <v>45383</v>
      </c>
      <c r="G64" s="42"/>
      <c r="H64" s="41">
        <f t="shared" si="2"/>
        <v>501347.1</v>
      </c>
      <c r="I64" s="37" t="s">
        <v>1</v>
      </c>
      <c r="K64" s="10"/>
      <c r="L64" s="10"/>
    </row>
    <row r="65" spans="1:12" ht="33" x14ac:dyDescent="0.35">
      <c r="A65" s="18" t="s">
        <v>156</v>
      </c>
      <c r="B65" s="16" t="s">
        <v>155</v>
      </c>
      <c r="C65" s="38" t="s">
        <v>272</v>
      </c>
      <c r="D65" s="14">
        <v>45218</v>
      </c>
      <c r="E65" s="44">
        <v>191280.78</v>
      </c>
      <c r="F65" s="43">
        <v>45341</v>
      </c>
      <c r="G65" s="42"/>
      <c r="H65" s="41">
        <f t="shared" si="2"/>
        <v>191280.78</v>
      </c>
      <c r="I65" s="37" t="s">
        <v>1</v>
      </c>
      <c r="K65" s="10"/>
      <c r="L65" s="10"/>
    </row>
    <row r="66" spans="1:12" ht="21" x14ac:dyDescent="0.35">
      <c r="A66" s="36" t="s">
        <v>271</v>
      </c>
      <c r="B66" s="35" t="s">
        <v>270</v>
      </c>
      <c r="C66" s="40" t="s">
        <v>269</v>
      </c>
      <c r="D66" s="33">
        <v>45246</v>
      </c>
      <c r="E66" s="46">
        <v>350530</v>
      </c>
      <c r="F66" s="47">
        <v>45367</v>
      </c>
      <c r="G66" s="46">
        <v>350530</v>
      </c>
      <c r="H66" s="45">
        <f t="shared" si="2"/>
        <v>0</v>
      </c>
      <c r="I66" s="39" t="s">
        <v>64</v>
      </c>
      <c r="K66" s="10"/>
      <c r="L66" s="10"/>
    </row>
    <row r="67" spans="1:12" ht="33" x14ac:dyDescent="0.35">
      <c r="A67" s="18" t="s">
        <v>268</v>
      </c>
      <c r="B67" s="16" t="s">
        <v>3</v>
      </c>
      <c r="C67" s="38" t="s">
        <v>267</v>
      </c>
      <c r="D67" s="14">
        <v>45237</v>
      </c>
      <c r="E67" s="44">
        <v>270470.15999999997</v>
      </c>
      <c r="F67" s="43">
        <v>45358</v>
      </c>
      <c r="G67" s="42">
        <v>0</v>
      </c>
      <c r="H67" s="41">
        <f t="shared" si="2"/>
        <v>270470.15999999997</v>
      </c>
      <c r="I67" s="37" t="s">
        <v>1</v>
      </c>
      <c r="K67" s="10"/>
      <c r="L67" s="10"/>
    </row>
    <row r="68" spans="1:12" ht="21" x14ac:dyDescent="0.35">
      <c r="A68" s="18" t="s">
        <v>77</v>
      </c>
      <c r="B68" s="16" t="s">
        <v>31</v>
      </c>
      <c r="C68" s="38" t="s">
        <v>266</v>
      </c>
      <c r="D68" s="14">
        <v>45253</v>
      </c>
      <c r="E68" s="44">
        <v>118000</v>
      </c>
      <c r="F68" s="43">
        <v>45374</v>
      </c>
      <c r="G68" s="42"/>
      <c r="H68" s="41">
        <f t="shared" si="2"/>
        <v>118000</v>
      </c>
      <c r="I68" s="37" t="s">
        <v>1</v>
      </c>
      <c r="K68" s="10"/>
      <c r="L68" s="10"/>
    </row>
    <row r="69" spans="1:12" ht="21" x14ac:dyDescent="0.35">
      <c r="A69" s="28" t="s">
        <v>151</v>
      </c>
      <c r="B69" s="27" t="s">
        <v>265</v>
      </c>
      <c r="C69" s="53" t="s">
        <v>264</v>
      </c>
      <c r="D69" s="25">
        <v>45269</v>
      </c>
      <c r="E69" s="52">
        <v>1618398.32</v>
      </c>
      <c r="F69" s="51">
        <v>45391</v>
      </c>
      <c r="G69" s="50">
        <v>323679.67</v>
      </c>
      <c r="H69" s="49">
        <f t="shared" si="2"/>
        <v>1294718.6500000001</v>
      </c>
      <c r="I69" s="48" t="s">
        <v>1</v>
      </c>
      <c r="K69" s="10"/>
      <c r="L69" s="10"/>
    </row>
    <row r="70" spans="1:12" ht="21" x14ac:dyDescent="0.35">
      <c r="A70" s="18" t="s">
        <v>186</v>
      </c>
      <c r="B70" s="16" t="s">
        <v>3</v>
      </c>
      <c r="C70" s="38" t="s">
        <v>263</v>
      </c>
      <c r="D70" s="14">
        <v>45271</v>
      </c>
      <c r="E70" s="44">
        <v>797867.01</v>
      </c>
      <c r="F70" s="43">
        <v>45393</v>
      </c>
      <c r="G70" s="42"/>
      <c r="H70" s="41">
        <f t="shared" si="2"/>
        <v>797867.01</v>
      </c>
      <c r="I70" s="37" t="s">
        <v>1</v>
      </c>
      <c r="K70" s="10"/>
      <c r="L70" s="10"/>
    </row>
    <row r="71" spans="1:12" ht="21" x14ac:dyDescent="0.35">
      <c r="A71" s="18" t="s">
        <v>128</v>
      </c>
      <c r="B71" s="16" t="s">
        <v>127</v>
      </c>
      <c r="C71" s="38" t="s">
        <v>262</v>
      </c>
      <c r="D71" s="14">
        <v>45260</v>
      </c>
      <c r="E71" s="44">
        <v>4131885</v>
      </c>
      <c r="F71" s="43">
        <v>45381</v>
      </c>
      <c r="G71" s="42"/>
      <c r="H71" s="41">
        <f t="shared" si="2"/>
        <v>4131885</v>
      </c>
      <c r="I71" s="37" t="s">
        <v>1</v>
      </c>
      <c r="K71" s="10"/>
      <c r="L71" s="10"/>
    </row>
    <row r="72" spans="1:12" ht="33" x14ac:dyDescent="0.35">
      <c r="A72" s="18" t="s">
        <v>138</v>
      </c>
      <c r="B72" s="16" t="s">
        <v>261</v>
      </c>
      <c r="C72" s="38" t="s">
        <v>260</v>
      </c>
      <c r="D72" s="14">
        <v>45238</v>
      </c>
      <c r="E72" s="44">
        <v>33795.06</v>
      </c>
      <c r="F72" s="43">
        <v>45359</v>
      </c>
      <c r="G72" s="42"/>
      <c r="H72" s="41">
        <f t="shared" si="2"/>
        <v>33795.06</v>
      </c>
      <c r="I72" s="37" t="s">
        <v>1</v>
      </c>
      <c r="K72" s="10"/>
      <c r="L72" s="10"/>
    </row>
    <row r="73" spans="1:12" ht="21" x14ac:dyDescent="0.35">
      <c r="A73" s="36" t="s">
        <v>259</v>
      </c>
      <c r="B73" s="35" t="s">
        <v>258</v>
      </c>
      <c r="C73" s="40" t="s">
        <v>257</v>
      </c>
      <c r="D73" s="33">
        <v>45281</v>
      </c>
      <c r="E73" s="46">
        <v>2964159.88</v>
      </c>
      <c r="F73" s="47">
        <v>45403</v>
      </c>
      <c r="G73" s="46">
        <v>2964159.88</v>
      </c>
      <c r="H73" s="45">
        <f t="shared" si="2"/>
        <v>0</v>
      </c>
      <c r="I73" s="39" t="s">
        <v>64</v>
      </c>
      <c r="K73" s="10"/>
      <c r="L73" s="10"/>
    </row>
    <row r="74" spans="1:12" ht="21" x14ac:dyDescent="0.35">
      <c r="A74" s="18" t="s">
        <v>256</v>
      </c>
      <c r="B74" s="16" t="s">
        <v>137</v>
      </c>
      <c r="C74" s="38" t="s">
        <v>255</v>
      </c>
      <c r="D74" s="14">
        <v>45246</v>
      </c>
      <c r="E74" s="44">
        <v>40903.629999999997</v>
      </c>
      <c r="F74" s="43">
        <v>45367</v>
      </c>
      <c r="G74" s="42"/>
      <c r="H74" s="41">
        <f t="shared" si="2"/>
        <v>40903.629999999997</v>
      </c>
      <c r="I74" s="37" t="s">
        <v>1</v>
      </c>
      <c r="K74" s="10"/>
      <c r="L74" s="10"/>
    </row>
    <row r="75" spans="1:12" ht="21" x14ac:dyDescent="0.35">
      <c r="A75" s="18" t="s">
        <v>254</v>
      </c>
      <c r="B75" s="16" t="s">
        <v>28</v>
      </c>
      <c r="C75" s="38" t="s">
        <v>253</v>
      </c>
      <c r="D75" s="14">
        <v>45299</v>
      </c>
      <c r="E75" s="44">
        <v>118000</v>
      </c>
      <c r="F75" s="43">
        <v>45420</v>
      </c>
      <c r="G75" s="42"/>
      <c r="H75" s="41">
        <f t="shared" ref="H75:H106" si="3">+E75-G75</f>
        <v>118000</v>
      </c>
      <c r="I75" s="37" t="s">
        <v>1</v>
      </c>
      <c r="K75" s="10"/>
      <c r="L75" s="10"/>
    </row>
    <row r="76" spans="1:12" ht="21" x14ac:dyDescent="0.35">
      <c r="A76" s="36" t="s">
        <v>252</v>
      </c>
      <c r="B76" s="35" t="s">
        <v>251</v>
      </c>
      <c r="C76" s="40" t="s">
        <v>250</v>
      </c>
      <c r="D76" s="33">
        <v>45272</v>
      </c>
      <c r="E76" s="46">
        <v>11601307.619999999</v>
      </c>
      <c r="F76" s="47">
        <v>45394</v>
      </c>
      <c r="G76" s="46">
        <v>11601307.619999999</v>
      </c>
      <c r="H76" s="45">
        <f t="shared" si="3"/>
        <v>0</v>
      </c>
      <c r="I76" s="39" t="s">
        <v>64</v>
      </c>
      <c r="K76" s="10"/>
      <c r="L76" s="10"/>
    </row>
    <row r="77" spans="1:12" ht="21" x14ac:dyDescent="0.35">
      <c r="A77" s="18" t="s">
        <v>213</v>
      </c>
      <c r="B77" s="16" t="s">
        <v>12</v>
      </c>
      <c r="C77" s="38" t="s">
        <v>139</v>
      </c>
      <c r="D77" s="14">
        <v>45307</v>
      </c>
      <c r="E77" s="44">
        <v>236000</v>
      </c>
      <c r="F77" s="43">
        <v>45428</v>
      </c>
      <c r="G77" s="42"/>
      <c r="H77" s="41">
        <f t="shared" si="3"/>
        <v>236000</v>
      </c>
      <c r="I77" s="37" t="s">
        <v>1</v>
      </c>
      <c r="K77" s="10"/>
      <c r="L77" s="10"/>
    </row>
    <row r="78" spans="1:12" ht="21" x14ac:dyDescent="0.35">
      <c r="A78" s="18" t="s">
        <v>128</v>
      </c>
      <c r="B78" s="16" t="s">
        <v>127</v>
      </c>
      <c r="C78" s="38" t="s">
        <v>249</v>
      </c>
      <c r="D78" s="14">
        <v>45293</v>
      </c>
      <c r="E78" s="44">
        <v>4802705</v>
      </c>
      <c r="F78" s="43">
        <v>45414</v>
      </c>
      <c r="G78" s="42"/>
      <c r="H78" s="41">
        <f t="shared" si="3"/>
        <v>4802705</v>
      </c>
      <c r="I78" s="37" t="s">
        <v>1</v>
      </c>
      <c r="K78" s="10"/>
      <c r="L78" s="10"/>
    </row>
    <row r="79" spans="1:12" ht="21" x14ac:dyDescent="0.35">
      <c r="A79" s="18" t="s">
        <v>248</v>
      </c>
      <c r="B79" s="16" t="s">
        <v>137</v>
      </c>
      <c r="C79" s="38" t="s">
        <v>247</v>
      </c>
      <c r="D79" s="14">
        <v>45296</v>
      </c>
      <c r="E79" s="13">
        <v>1503200.84</v>
      </c>
      <c r="F79" s="12">
        <v>45417</v>
      </c>
      <c r="H79" s="11">
        <f t="shared" si="3"/>
        <v>1503200.84</v>
      </c>
      <c r="I79" s="37" t="s">
        <v>1</v>
      </c>
      <c r="K79" s="10"/>
      <c r="L79" s="10"/>
    </row>
    <row r="80" spans="1:12" ht="21" x14ac:dyDescent="0.35">
      <c r="A80" s="18" t="s">
        <v>169</v>
      </c>
      <c r="B80" s="16" t="s">
        <v>12</v>
      </c>
      <c r="C80" s="38" t="s">
        <v>246</v>
      </c>
      <c r="D80" s="14">
        <v>45306</v>
      </c>
      <c r="E80" s="13">
        <v>273760</v>
      </c>
      <c r="F80" s="12">
        <v>45427</v>
      </c>
      <c r="H80" s="11">
        <f t="shared" si="3"/>
        <v>273760</v>
      </c>
      <c r="I80" s="37" t="s">
        <v>1</v>
      </c>
      <c r="K80" s="10"/>
      <c r="L80" s="10"/>
    </row>
    <row r="81" spans="1:12" ht="21" x14ac:dyDescent="0.35">
      <c r="A81" s="18" t="s">
        <v>142</v>
      </c>
      <c r="B81" s="16" t="s">
        <v>12</v>
      </c>
      <c r="C81" s="38" t="s">
        <v>245</v>
      </c>
      <c r="D81" s="14">
        <v>45342</v>
      </c>
      <c r="E81" s="13">
        <v>354000</v>
      </c>
      <c r="F81" s="12">
        <v>45463</v>
      </c>
      <c r="H81" s="11">
        <f t="shared" si="3"/>
        <v>354000</v>
      </c>
      <c r="I81" s="37" t="s">
        <v>1</v>
      </c>
      <c r="K81" s="10"/>
      <c r="L81" s="10"/>
    </row>
    <row r="82" spans="1:12" ht="33" x14ac:dyDescent="0.35">
      <c r="A82" s="36" t="s">
        <v>244</v>
      </c>
      <c r="B82" s="35" t="s">
        <v>243</v>
      </c>
      <c r="C82" s="40" t="s">
        <v>242</v>
      </c>
      <c r="D82" s="33">
        <v>45315</v>
      </c>
      <c r="E82" s="31">
        <v>617730</v>
      </c>
      <c r="F82" s="32">
        <v>45436</v>
      </c>
      <c r="G82" s="31">
        <v>617730</v>
      </c>
      <c r="H82" s="30">
        <f t="shared" si="3"/>
        <v>0</v>
      </c>
      <c r="I82" s="39" t="s">
        <v>64</v>
      </c>
      <c r="K82" s="10"/>
      <c r="L82" s="10"/>
    </row>
    <row r="83" spans="1:12" ht="33" x14ac:dyDescent="0.35">
      <c r="A83" s="18" t="s">
        <v>173</v>
      </c>
      <c r="B83" s="16" t="s">
        <v>241</v>
      </c>
      <c r="C83" s="38" t="s">
        <v>240</v>
      </c>
      <c r="D83" s="14">
        <v>45327</v>
      </c>
      <c r="E83" s="13">
        <v>881370.51</v>
      </c>
      <c r="F83" s="12">
        <v>45448</v>
      </c>
      <c r="H83" s="11">
        <f t="shared" si="3"/>
        <v>881370.51</v>
      </c>
      <c r="I83" s="37" t="s">
        <v>1</v>
      </c>
      <c r="K83" s="10"/>
      <c r="L83" s="10"/>
    </row>
    <row r="84" spans="1:12" ht="21" x14ac:dyDescent="0.35">
      <c r="A84" s="18" t="s">
        <v>213</v>
      </c>
      <c r="B84" s="16" t="s">
        <v>12</v>
      </c>
      <c r="C84" s="38" t="s">
        <v>239</v>
      </c>
      <c r="D84" s="14">
        <v>45342</v>
      </c>
      <c r="E84" s="13">
        <v>236000</v>
      </c>
      <c r="F84" s="12">
        <v>45463</v>
      </c>
      <c r="H84" s="11">
        <f t="shared" si="3"/>
        <v>236000</v>
      </c>
      <c r="I84" s="37" t="s">
        <v>1</v>
      </c>
      <c r="K84" s="10"/>
      <c r="L84" s="10"/>
    </row>
    <row r="85" spans="1:12" ht="21" x14ac:dyDescent="0.35">
      <c r="A85" s="18" t="s">
        <v>238</v>
      </c>
      <c r="B85" s="16" t="s">
        <v>31</v>
      </c>
      <c r="C85" s="38" t="s">
        <v>237</v>
      </c>
      <c r="D85" s="14">
        <v>45337</v>
      </c>
      <c r="E85" s="13">
        <v>29500</v>
      </c>
      <c r="F85" s="12">
        <v>45458</v>
      </c>
      <c r="H85" s="11">
        <f t="shared" si="3"/>
        <v>29500</v>
      </c>
      <c r="I85" s="37" t="s">
        <v>1</v>
      </c>
      <c r="K85" s="10"/>
      <c r="L85" s="10"/>
    </row>
    <row r="86" spans="1:12" ht="21" x14ac:dyDescent="0.35">
      <c r="A86" s="18" t="s">
        <v>18</v>
      </c>
      <c r="B86" s="16" t="s">
        <v>12</v>
      </c>
      <c r="C86" s="38" t="s">
        <v>236</v>
      </c>
      <c r="D86" s="14">
        <v>45336</v>
      </c>
      <c r="E86" s="13">
        <v>590000</v>
      </c>
      <c r="F86" s="12">
        <v>45457</v>
      </c>
      <c r="H86" s="11">
        <f t="shared" si="3"/>
        <v>590000</v>
      </c>
      <c r="I86" s="37" t="s">
        <v>1</v>
      </c>
      <c r="K86" s="10"/>
      <c r="L86" s="10"/>
    </row>
    <row r="87" spans="1:12" ht="21" x14ac:dyDescent="0.35">
      <c r="A87" s="18" t="s">
        <v>235</v>
      </c>
      <c r="B87" s="16" t="s">
        <v>31</v>
      </c>
      <c r="C87" s="38" t="s">
        <v>234</v>
      </c>
      <c r="D87" s="14">
        <v>45261</v>
      </c>
      <c r="E87" s="13">
        <v>63130</v>
      </c>
      <c r="F87" s="12">
        <v>45383</v>
      </c>
      <c r="H87" s="11">
        <f t="shared" si="3"/>
        <v>63130</v>
      </c>
      <c r="I87" s="37" t="s">
        <v>1</v>
      </c>
      <c r="K87" s="10"/>
      <c r="L87" s="10"/>
    </row>
    <row r="88" spans="1:12" ht="21" x14ac:dyDescent="0.35">
      <c r="A88" s="36" t="s">
        <v>233</v>
      </c>
      <c r="B88" s="35" t="s">
        <v>232</v>
      </c>
      <c r="C88" s="40" t="s">
        <v>231</v>
      </c>
      <c r="D88" s="33">
        <v>45350</v>
      </c>
      <c r="E88" s="31">
        <v>48219000</v>
      </c>
      <c r="F88" s="32">
        <v>45471</v>
      </c>
      <c r="G88" s="31">
        <v>48219000</v>
      </c>
      <c r="H88" s="30">
        <f t="shared" si="3"/>
        <v>0</v>
      </c>
      <c r="I88" s="39" t="s">
        <v>64</v>
      </c>
      <c r="K88" s="10"/>
      <c r="L88" s="10"/>
    </row>
    <row r="89" spans="1:12" ht="21" x14ac:dyDescent="0.35">
      <c r="A89" s="18" t="s">
        <v>29</v>
      </c>
      <c r="B89" s="16" t="s">
        <v>28</v>
      </c>
      <c r="C89" s="38" t="s">
        <v>230</v>
      </c>
      <c r="D89" s="14">
        <v>45282</v>
      </c>
      <c r="E89" s="13">
        <v>59000</v>
      </c>
      <c r="F89" s="12">
        <v>45404</v>
      </c>
      <c r="H89" s="11">
        <f t="shared" si="3"/>
        <v>59000</v>
      </c>
      <c r="I89" s="37" t="s">
        <v>1</v>
      </c>
      <c r="K89" s="10"/>
      <c r="L89" s="10"/>
    </row>
    <row r="90" spans="1:12" ht="21" x14ac:dyDescent="0.35">
      <c r="A90" s="18" t="s">
        <v>229</v>
      </c>
      <c r="B90" s="16" t="s">
        <v>228</v>
      </c>
      <c r="C90" s="38" t="s">
        <v>227</v>
      </c>
      <c r="D90" s="14">
        <v>45328</v>
      </c>
      <c r="E90" s="13">
        <v>33264358.690000001</v>
      </c>
      <c r="F90" s="12">
        <v>45449</v>
      </c>
      <c r="H90" s="11">
        <f t="shared" si="3"/>
        <v>33264358.690000001</v>
      </c>
      <c r="I90" s="37" t="s">
        <v>1</v>
      </c>
      <c r="K90" s="10"/>
      <c r="L90" s="10"/>
    </row>
    <row r="91" spans="1:12" ht="21" x14ac:dyDescent="0.35">
      <c r="A91" s="36" t="s">
        <v>101</v>
      </c>
      <c r="B91" s="35" t="s">
        <v>206</v>
      </c>
      <c r="C91" s="40" t="s">
        <v>226</v>
      </c>
      <c r="D91" s="33">
        <v>45344</v>
      </c>
      <c r="E91" s="31">
        <v>909474.97</v>
      </c>
      <c r="F91" s="32">
        <v>45465</v>
      </c>
      <c r="G91" s="31">
        <v>909474.97</v>
      </c>
      <c r="H91" s="30">
        <f t="shared" si="3"/>
        <v>0</v>
      </c>
      <c r="I91" s="39" t="s">
        <v>64</v>
      </c>
      <c r="K91" s="10"/>
      <c r="L91" s="10"/>
    </row>
    <row r="92" spans="1:12" ht="21" x14ac:dyDescent="0.35">
      <c r="A92" s="18" t="s">
        <v>101</v>
      </c>
      <c r="B92" s="16" t="s">
        <v>225</v>
      </c>
      <c r="C92" s="38" t="s">
        <v>224</v>
      </c>
      <c r="D92" s="14">
        <v>45342</v>
      </c>
      <c r="E92" s="13">
        <v>316800.03000000003</v>
      </c>
      <c r="F92" s="12">
        <v>45463</v>
      </c>
      <c r="H92" s="11">
        <f t="shared" si="3"/>
        <v>316800.03000000003</v>
      </c>
      <c r="I92" s="37" t="s">
        <v>1</v>
      </c>
      <c r="K92" s="10"/>
      <c r="L92" s="10"/>
    </row>
    <row r="93" spans="1:12" ht="21" x14ac:dyDescent="0.35">
      <c r="A93" s="18" t="s">
        <v>223</v>
      </c>
      <c r="B93" s="16" t="s">
        <v>31</v>
      </c>
      <c r="C93" s="38" t="s">
        <v>222</v>
      </c>
      <c r="D93" s="14">
        <v>45329</v>
      </c>
      <c r="E93" s="13">
        <v>125958.01</v>
      </c>
      <c r="F93" s="12">
        <v>45450</v>
      </c>
      <c r="H93" s="11">
        <f t="shared" si="3"/>
        <v>125958.01</v>
      </c>
      <c r="I93" s="37" t="s">
        <v>1</v>
      </c>
      <c r="K93" s="10"/>
      <c r="L93" s="10"/>
    </row>
    <row r="94" spans="1:12" ht="33" x14ac:dyDescent="0.35">
      <c r="A94" s="36" t="s">
        <v>221</v>
      </c>
      <c r="B94" s="35" t="s">
        <v>220</v>
      </c>
      <c r="C94" s="40" t="s">
        <v>219</v>
      </c>
      <c r="D94" s="33">
        <v>45362</v>
      </c>
      <c r="E94" s="31">
        <v>20658850</v>
      </c>
      <c r="F94" s="32">
        <v>45484</v>
      </c>
      <c r="G94" s="31">
        <v>20658850</v>
      </c>
      <c r="H94" s="30">
        <f t="shared" si="3"/>
        <v>0</v>
      </c>
      <c r="I94" s="39" t="s">
        <v>64</v>
      </c>
      <c r="K94" s="10"/>
      <c r="L94" s="10"/>
    </row>
    <row r="95" spans="1:12" ht="21" x14ac:dyDescent="0.35">
      <c r="A95" s="36" t="s">
        <v>218</v>
      </c>
      <c r="B95" s="35" t="s">
        <v>217</v>
      </c>
      <c r="C95" s="40" t="s">
        <v>116</v>
      </c>
      <c r="D95" s="33">
        <v>45336</v>
      </c>
      <c r="E95" s="31">
        <v>410640</v>
      </c>
      <c r="F95" s="32">
        <v>45457</v>
      </c>
      <c r="G95" s="31">
        <v>410640</v>
      </c>
      <c r="H95" s="30">
        <f t="shared" si="3"/>
        <v>0</v>
      </c>
      <c r="I95" s="39" t="s">
        <v>64</v>
      </c>
      <c r="K95" s="10"/>
      <c r="L95" s="10"/>
    </row>
    <row r="96" spans="1:12" ht="21" x14ac:dyDescent="0.35">
      <c r="A96" s="18" t="s">
        <v>216</v>
      </c>
      <c r="B96" s="16" t="s">
        <v>215</v>
      </c>
      <c r="C96" s="38" t="s">
        <v>214</v>
      </c>
      <c r="D96" s="14">
        <v>45369</v>
      </c>
      <c r="E96" s="13">
        <v>3000000</v>
      </c>
      <c r="F96" s="12">
        <v>45491</v>
      </c>
      <c r="H96" s="11">
        <f t="shared" si="3"/>
        <v>3000000</v>
      </c>
      <c r="I96" s="37" t="s">
        <v>1</v>
      </c>
      <c r="K96" s="10"/>
      <c r="L96" s="10"/>
    </row>
    <row r="97" spans="1:12" ht="21" x14ac:dyDescent="0.35">
      <c r="A97" s="18" t="s">
        <v>213</v>
      </c>
      <c r="B97" s="16" t="s">
        <v>12</v>
      </c>
      <c r="C97" s="38" t="s">
        <v>212</v>
      </c>
      <c r="D97" s="14">
        <v>45369</v>
      </c>
      <c r="E97" s="13">
        <v>236000</v>
      </c>
      <c r="F97" s="12">
        <v>45491</v>
      </c>
      <c r="H97" s="11">
        <f t="shared" si="3"/>
        <v>236000</v>
      </c>
      <c r="I97" s="37" t="s">
        <v>1</v>
      </c>
      <c r="K97" s="10"/>
      <c r="L97" s="10"/>
    </row>
    <row r="98" spans="1:12" ht="21" x14ac:dyDescent="0.35">
      <c r="A98" s="18" t="s">
        <v>211</v>
      </c>
      <c r="B98" s="16" t="s">
        <v>12</v>
      </c>
      <c r="C98" s="15" t="s">
        <v>210</v>
      </c>
      <c r="D98" s="14">
        <v>45369</v>
      </c>
      <c r="E98" s="13">
        <v>354000</v>
      </c>
      <c r="F98" s="12">
        <v>45491</v>
      </c>
      <c r="H98" s="11">
        <f t="shared" si="3"/>
        <v>354000</v>
      </c>
      <c r="I98" s="1" t="s">
        <v>1</v>
      </c>
      <c r="K98" s="10"/>
      <c r="L98" s="10"/>
    </row>
    <row r="99" spans="1:12" ht="21" x14ac:dyDescent="0.35">
      <c r="A99" s="18" t="s">
        <v>209</v>
      </c>
      <c r="B99" s="16" t="s">
        <v>31</v>
      </c>
      <c r="C99" s="15" t="s">
        <v>208</v>
      </c>
      <c r="D99" s="14">
        <v>45366</v>
      </c>
      <c r="E99" s="13">
        <v>29500</v>
      </c>
      <c r="F99" s="12">
        <v>45488</v>
      </c>
      <c r="H99" s="11">
        <f t="shared" si="3"/>
        <v>29500</v>
      </c>
      <c r="I99" s="1" t="s">
        <v>1</v>
      </c>
      <c r="K99" s="10"/>
      <c r="L99" s="10"/>
    </row>
    <row r="100" spans="1:12" ht="21" x14ac:dyDescent="0.35">
      <c r="A100" s="36" t="s">
        <v>120</v>
      </c>
      <c r="B100" s="35" t="s">
        <v>31</v>
      </c>
      <c r="C100" s="34" t="s">
        <v>207</v>
      </c>
      <c r="D100" s="33">
        <v>45322</v>
      </c>
      <c r="E100" s="31">
        <v>106200</v>
      </c>
      <c r="F100" s="32">
        <v>45443</v>
      </c>
      <c r="G100" s="31">
        <v>106200</v>
      </c>
      <c r="H100" s="30">
        <f t="shared" si="3"/>
        <v>0</v>
      </c>
      <c r="I100" s="29" t="s">
        <v>64</v>
      </c>
      <c r="K100" s="10"/>
      <c r="L100" s="10"/>
    </row>
    <row r="101" spans="1:12" ht="21" x14ac:dyDescent="0.35">
      <c r="A101" s="36" t="s">
        <v>101</v>
      </c>
      <c r="B101" s="35" t="s">
        <v>206</v>
      </c>
      <c r="C101" s="34" t="s">
        <v>205</v>
      </c>
      <c r="D101" s="33">
        <v>45363</v>
      </c>
      <c r="E101" s="31">
        <v>556535.19999999995</v>
      </c>
      <c r="F101" s="32">
        <v>45485</v>
      </c>
      <c r="G101" s="31">
        <v>556535.19999999995</v>
      </c>
      <c r="H101" s="30">
        <f t="shared" si="3"/>
        <v>0</v>
      </c>
      <c r="I101" s="29" t="s">
        <v>64</v>
      </c>
      <c r="K101" s="10"/>
      <c r="L101" s="10"/>
    </row>
    <row r="102" spans="1:12" ht="21" x14ac:dyDescent="0.35">
      <c r="A102" s="18" t="s">
        <v>18</v>
      </c>
      <c r="B102" s="16" t="s">
        <v>12</v>
      </c>
      <c r="C102" s="15" t="s">
        <v>204</v>
      </c>
      <c r="D102" s="14">
        <v>45365</v>
      </c>
      <c r="E102" s="13">
        <v>590000</v>
      </c>
      <c r="F102" s="12">
        <v>45487</v>
      </c>
      <c r="H102" s="11">
        <f t="shared" si="3"/>
        <v>590000</v>
      </c>
      <c r="I102" s="1" t="s">
        <v>1</v>
      </c>
      <c r="K102" s="10"/>
      <c r="L102" s="10"/>
    </row>
    <row r="103" spans="1:12" ht="21" x14ac:dyDescent="0.35">
      <c r="A103" s="36" t="s">
        <v>203</v>
      </c>
      <c r="B103" s="35" t="s">
        <v>202</v>
      </c>
      <c r="C103" s="34" t="s">
        <v>201</v>
      </c>
      <c r="D103" s="33">
        <v>45358</v>
      </c>
      <c r="E103" s="31">
        <v>1439600</v>
      </c>
      <c r="F103" s="32">
        <v>45480</v>
      </c>
      <c r="G103" s="31">
        <v>1439600</v>
      </c>
      <c r="H103" s="30">
        <f t="shared" si="3"/>
        <v>0</v>
      </c>
      <c r="I103" s="29" t="s">
        <v>64</v>
      </c>
      <c r="K103" s="10"/>
      <c r="L103" s="10"/>
    </row>
    <row r="104" spans="1:12" ht="33" x14ac:dyDescent="0.35">
      <c r="A104" s="18" t="s">
        <v>156</v>
      </c>
      <c r="B104" s="16" t="s">
        <v>155</v>
      </c>
      <c r="C104" s="15" t="s">
        <v>200</v>
      </c>
      <c r="D104" s="14">
        <v>45337</v>
      </c>
      <c r="E104" s="13">
        <v>640100</v>
      </c>
      <c r="F104" s="12">
        <v>45458</v>
      </c>
      <c r="H104" s="11">
        <f t="shared" si="3"/>
        <v>640100</v>
      </c>
      <c r="I104" s="1" t="s">
        <v>1</v>
      </c>
      <c r="K104" s="10"/>
      <c r="L104" s="10"/>
    </row>
    <row r="105" spans="1:12" ht="33" x14ac:dyDescent="0.35">
      <c r="A105" s="18" t="s">
        <v>156</v>
      </c>
      <c r="B105" s="16" t="s">
        <v>155</v>
      </c>
      <c r="C105" s="15" t="s">
        <v>199</v>
      </c>
      <c r="D105" s="14">
        <v>45337</v>
      </c>
      <c r="E105" s="13">
        <v>902399.81</v>
      </c>
      <c r="F105" s="12">
        <v>45458</v>
      </c>
      <c r="H105" s="11">
        <f t="shared" si="3"/>
        <v>902399.81</v>
      </c>
      <c r="I105" s="1" t="s">
        <v>1</v>
      </c>
      <c r="K105" s="10"/>
      <c r="L105" s="10"/>
    </row>
    <row r="106" spans="1:12" ht="21" x14ac:dyDescent="0.35">
      <c r="A106" s="18" t="s">
        <v>198</v>
      </c>
      <c r="B106" s="16" t="s">
        <v>20</v>
      </c>
      <c r="C106" s="15" t="s">
        <v>197</v>
      </c>
      <c r="D106" s="14">
        <v>45364</v>
      </c>
      <c r="E106" s="13">
        <v>88500</v>
      </c>
      <c r="F106" s="12">
        <v>45364</v>
      </c>
      <c r="H106" s="11">
        <f t="shared" si="3"/>
        <v>88500</v>
      </c>
      <c r="I106" s="1" t="s">
        <v>1</v>
      </c>
      <c r="K106" s="10"/>
      <c r="L106" s="10"/>
    </row>
    <row r="107" spans="1:12" ht="21" x14ac:dyDescent="0.35">
      <c r="A107" s="36" t="s">
        <v>196</v>
      </c>
      <c r="B107" s="35" t="s">
        <v>20</v>
      </c>
      <c r="C107" s="34" t="s">
        <v>195</v>
      </c>
      <c r="D107" s="33">
        <v>45348</v>
      </c>
      <c r="E107" s="31">
        <v>64900</v>
      </c>
      <c r="F107" s="32">
        <v>45469</v>
      </c>
      <c r="G107" s="31">
        <v>64900</v>
      </c>
      <c r="H107" s="30">
        <f t="shared" ref="H107:H138" si="4">+E107-G107</f>
        <v>0</v>
      </c>
      <c r="I107" s="29" t="s">
        <v>64</v>
      </c>
      <c r="K107" s="10"/>
      <c r="L107" s="10"/>
    </row>
    <row r="108" spans="1:12" ht="33" x14ac:dyDescent="0.35">
      <c r="A108" s="18" t="s">
        <v>156</v>
      </c>
      <c r="B108" s="16" t="s">
        <v>155</v>
      </c>
      <c r="C108" s="15" t="s">
        <v>194</v>
      </c>
      <c r="D108" s="14">
        <v>45338</v>
      </c>
      <c r="E108" s="13">
        <v>837534.34</v>
      </c>
      <c r="F108" s="12">
        <v>45466</v>
      </c>
      <c r="H108" s="11">
        <f t="shared" si="4"/>
        <v>837534.34</v>
      </c>
      <c r="I108" s="1" t="s">
        <v>1</v>
      </c>
      <c r="K108" s="10"/>
      <c r="L108" s="10"/>
    </row>
    <row r="109" spans="1:12" ht="21" x14ac:dyDescent="0.35">
      <c r="A109" s="18" t="s">
        <v>193</v>
      </c>
      <c r="B109" s="16" t="s">
        <v>192</v>
      </c>
      <c r="C109" s="15" t="s">
        <v>191</v>
      </c>
      <c r="D109" s="14">
        <v>45376</v>
      </c>
      <c r="E109" s="13">
        <v>1720440</v>
      </c>
      <c r="F109" s="12">
        <v>45480</v>
      </c>
      <c r="H109" s="11">
        <f t="shared" si="4"/>
        <v>1720440</v>
      </c>
      <c r="I109" s="1" t="s">
        <v>1</v>
      </c>
      <c r="K109" s="10"/>
      <c r="L109" s="10"/>
    </row>
    <row r="110" spans="1:12" ht="21" x14ac:dyDescent="0.35">
      <c r="A110" s="36" t="s">
        <v>125</v>
      </c>
      <c r="B110" s="35" t="s">
        <v>190</v>
      </c>
      <c r="C110" s="34" t="s">
        <v>189</v>
      </c>
      <c r="D110" s="33">
        <v>45385</v>
      </c>
      <c r="E110" s="31">
        <v>16498524</v>
      </c>
      <c r="F110" s="32">
        <v>45507</v>
      </c>
      <c r="G110" s="31">
        <v>16498524</v>
      </c>
      <c r="H110" s="30">
        <f t="shared" si="4"/>
        <v>0</v>
      </c>
      <c r="I110" s="29" t="s">
        <v>64</v>
      </c>
      <c r="K110" s="10"/>
      <c r="L110" s="10"/>
    </row>
    <row r="111" spans="1:12" ht="21" x14ac:dyDescent="0.35">
      <c r="A111" s="18" t="s">
        <v>151</v>
      </c>
      <c r="B111" s="16" t="s">
        <v>188</v>
      </c>
      <c r="C111" s="15" t="s">
        <v>187</v>
      </c>
      <c r="D111" s="14">
        <v>45371</v>
      </c>
      <c r="E111" s="13">
        <v>646014.6</v>
      </c>
      <c r="F111" s="12">
        <v>45493</v>
      </c>
      <c r="H111" s="11">
        <f t="shared" si="4"/>
        <v>646014.6</v>
      </c>
      <c r="I111" s="1" t="s">
        <v>1</v>
      </c>
      <c r="K111" s="10"/>
      <c r="L111" s="10"/>
    </row>
    <row r="112" spans="1:12" ht="21" x14ac:dyDescent="0.35">
      <c r="A112" s="36" t="s">
        <v>186</v>
      </c>
      <c r="B112" s="35" t="s">
        <v>185</v>
      </c>
      <c r="C112" s="34" t="s">
        <v>184</v>
      </c>
      <c r="D112" s="33">
        <v>45384</v>
      </c>
      <c r="E112" s="31">
        <v>1635952.5</v>
      </c>
      <c r="F112" s="32">
        <v>45524</v>
      </c>
      <c r="G112" s="31">
        <v>1635952.5</v>
      </c>
      <c r="H112" s="30">
        <f t="shared" si="4"/>
        <v>0</v>
      </c>
      <c r="I112" s="29" t="s">
        <v>64</v>
      </c>
      <c r="K112" s="10"/>
      <c r="L112" s="10"/>
    </row>
    <row r="113" spans="1:12" ht="33" x14ac:dyDescent="0.35">
      <c r="A113" s="18" t="s">
        <v>156</v>
      </c>
      <c r="B113" s="16" t="s">
        <v>155</v>
      </c>
      <c r="C113" s="15" t="s">
        <v>183</v>
      </c>
      <c r="D113" s="14">
        <v>45338</v>
      </c>
      <c r="E113" s="13">
        <v>289521.96000000002</v>
      </c>
      <c r="F113" s="12">
        <v>45466</v>
      </c>
      <c r="H113" s="11">
        <f t="shared" si="4"/>
        <v>289521.96000000002</v>
      </c>
      <c r="I113" s="1" t="s">
        <v>1</v>
      </c>
      <c r="K113" s="10"/>
      <c r="L113" s="10"/>
    </row>
    <row r="114" spans="1:12" ht="21" x14ac:dyDescent="0.35">
      <c r="A114" s="18" t="s">
        <v>128</v>
      </c>
      <c r="B114" s="16" t="s">
        <v>127</v>
      </c>
      <c r="C114" s="15" t="s">
        <v>182</v>
      </c>
      <c r="D114" s="14">
        <v>45351</v>
      </c>
      <c r="E114" s="13">
        <v>4042810</v>
      </c>
      <c r="F114" s="12">
        <v>45472</v>
      </c>
      <c r="H114" s="11">
        <f t="shared" si="4"/>
        <v>4042810</v>
      </c>
      <c r="I114" s="1" t="s">
        <v>1</v>
      </c>
      <c r="K114" s="10"/>
      <c r="L114" s="10"/>
    </row>
    <row r="115" spans="1:12" ht="21" x14ac:dyDescent="0.35">
      <c r="A115" s="18" t="s">
        <v>181</v>
      </c>
      <c r="B115" s="16" t="s">
        <v>20</v>
      </c>
      <c r="C115" s="15" t="s">
        <v>180</v>
      </c>
      <c r="D115" s="14">
        <v>45393</v>
      </c>
      <c r="E115" s="13">
        <v>59000</v>
      </c>
      <c r="F115" s="12">
        <v>45515</v>
      </c>
      <c r="H115" s="11">
        <f t="shared" si="4"/>
        <v>59000</v>
      </c>
      <c r="I115" s="1" t="s">
        <v>1</v>
      </c>
      <c r="K115" s="10"/>
      <c r="L115" s="10"/>
    </row>
    <row r="116" spans="1:12" ht="61.5" x14ac:dyDescent="0.35">
      <c r="A116" s="36" t="s">
        <v>179</v>
      </c>
      <c r="B116" s="35" t="s">
        <v>178</v>
      </c>
      <c r="C116" s="34" t="s">
        <v>177</v>
      </c>
      <c r="D116" s="33">
        <v>45370</v>
      </c>
      <c r="E116" s="31">
        <v>147960</v>
      </c>
      <c r="F116" s="32">
        <v>45492</v>
      </c>
      <c r="G116" s="31">
        <v>147960</v>
      </c>
      <c r="H116" s="30">
        <f t="shared" si="4"/>
        <v>0</v>
      </c>
      <c r="I116" s="29" t="s">
        <v>64</v>
      </c>
      <c r="K116" s="10"/>
      <c r="L116" s="10"/>
    </row>
    <row r="117" spans="1:12" ht="21" x14ac:dyDescent="0.35">
      <c r="A117" s="36" t="s">
        <v>176</v>
      </c>
      <c r="B117" s="35" t="s">
        <v>175</v>
      </c>
      <c r="C117" s="34" t="s">
        <v>174</v>
      </c>
      <c r="D117" s="33">
        <v>45230</v>
      </c>
      <c r="E117" s="31">
        <v>4554800</v>
      </c>
      <c r="F117" s="32">
        <v>45382</v>
      </c>
      <c r="G117" s="31">
        <v>4554800</v>
      </c>
      <c r="H117" s="30">
        <f t="shared" si="4"/>
        <v>0</v>
      </c>
      <c r="I117" s="29" t="s">
        <v>64</v>
      </c>
      <c r="K117" s="10"/>
      <c r="L117" s="10"/>
    </row>
    <row r="118" spans="1:12" ht="33" x14ac:dyDescent="0.35">
      <c r="A118" s="18" t="s">
        <v>173</v>
      </c>
      <c r="B118" s="16" t="s">
        <v>172</v>
      </c>
      <c r="C118" s="15" t="s">
        <v>171</v>
      </c>
      <c r="D118" s="14">
        <v>45366</v>
      </c>
      <c r="E118" s="13">
        <v>2537000.4700000002</v>
      </c>
      <c r="F118" s="12">
        <v>45488</v>
      </c>
      <c r="H118" s="11">
        <f t="shared" si="4"/>
        <v>2537000.4700000002</v>
      </c>
      <c r="I118" s="1" t="s">
        <v>1</v>
      </c>
      <c r="K118" s="10"/>
      <c r="L118" s="10"/>
    </row>
    <row r="119" spans="1:12" ht="33" x14ac:dyDescent="0.35">
      <c r="A119" s="18" t="s">
        <v>156</v>
      </c>
      <c r="B119" s="16" t="s">
        <v>155</v>
      </c>
      <c r="C119" s="15" t="s">
        <v>170</v>
      </c>
      <c r="D119" s="14">
        <v>45383</v>
      </c>
      <c r="E119" s="13">
        <v>130374.24</v>
      </c>
      <c r="F119" s="12">
        <v>45494</v>
      </c>
      <c r="H119" s="11">
        <f t="shared" si="4"/>
        <v>130374.24</v>
      </c>
      <c r="I119" s="1" t="s">
        <v>1</v>
      </c>
      <c r="K119" s="10"/>
      <c r="L119" s="10"/>
    </row>
    <row r="120" spans="1:12" ht="21" x14ac:dyDescent="0.35">
      <c r="A120" s="18" t="s">
        <v>169</v>
      </c>
      <c r="B120" s="16" t="s">
        <v>12</v>
      </c>
      <c r="C120" s="15" t="s">
        <v>168</v>
      </c>
      <c r="D120" s="14">
        <v>45373</v>
      </c>
      <c r="E120" s="13">
        <v>109150</v>
      </c>
      <c r="F120" s="12">
        <v>45495</v>
      </c>
      <c r="H120" s="11">
        <f t="shared" si="4"/>
        <v>109150</v>
      </c>
      <c r="I120" s="1" t="s">
        <v>1</v>
      </c>
      <c r="K120" s="10"/>
      <c r="L120" s="10"/>
    </row>
    <row r="121" spans="1:12" ht="21" x14ac:dyDescent="0.35">
      <c r="A121" s="36" t="s">
        <v>167</v>
      </c>
      <c r="B121" s="35" t="s">
        <v>31</v>
      </c>
      <c r="C121" s="34" t="s">
        <v>166</v>
      </c>
      <c r="D121" s="33">
        <v>45393</v>
      </c>
      <c r="E121" s="31">
        <v>59000</v>
      </c>
      <c r="F121" s="32">
        <v>45515</v>
      </c>
      <c r="G121" s="31">
        <v>59000</v>
      </c>
      <c r="H121" s="30">
        <f t="shared" si="4"/>
        <v>0</v>
      </c>
      <c r="I121" s="29" t="s">
        <v>64</v>
      </c>
      <c r="K121" s="10"/>
      <c r="L121" s="10"/>
    </row>
    <row r="122" spans="1:12" ht="21" x14ac:dyDescent="0.35">
      <c r="A122" s="18" t="s">
        <v>165</v>
      </c>
      <c r="B122" s="16" t="s">
        <v>164</v>
      </c>
      <c r="C122" s="15" t="s">
        <v>163</v>
      </c>
      <c r="D122" s="14">
        <v>45370</v>
      </c>
      <c r="E122" s="13">
        <v>1074095</v>
      </c>
      <c r="F122" s="12">
        <v>45492</v>
      </c>
      <c r="H122" s="11">
        <f t="shared" si="4"/>
        <v>1074095</v>
      </c>
      <c r="I122" s="1" t="s">
        <v>1</v>
      </c>
      <c r="K122" s="10"/>
      <c r="L122" s="10"/>
    </row>
    <row r="123" spans="1:12" ht="31.5" x14ac:dyDescent="0.35">
      <c r="A123" s="36" t="s">
        <v>162</v>
      </c>
      <c r="B123" s="35" t="s">
        <v>137</v>
      </c>
      <c r="C123" s="34" t="s">
        <v>161</v>
      </c>
      <c r="D123" s="33">
        <v>45384</v>
      </c>
      <c r="E123" s="31">
        <v>80555.259999999995</v>
      </c>
      <c r="F123" s="32">
        <v>45506</v>
      </c>
      <c r="G123" s="31">
        <v>80555.259999999995</v>
      </c>
      <c r="H123" s="30">
        <f t="shared" si="4"/>
        <v>0</v>
      </c>
      <c r="I123" s="29" t="s">
        <v>64</v>
      </c>
      <c r="K123" s="10"/>
      <c r="L123" s="10"/>
    </row>
    <row r="124" spans="1:12" ht="21" x14ac:dyDescent="0.35">
      <c r="A124" s="18" t="s">
        <v>160</v>
      </c>
      <c r="B124" s="16" t="s">
        <v>12</v>
      </c>
      <c r="C124" s="15" t="s">
        <v>159</v>
      </c>
      <c r="D124" s="14">
        <v>45372</v>
      </c>
      <c r="E124" s="13">
        <v>174699</v>
      </c>
      <c r="F124" s="12">
        <v>45494</v>
      </c>
      <c r="H124" s="11">
        <f t="shared" si="4"/>
        <v>174699</v>
      </c>
      <c r="I124" s="1" t="s">
        <v>1</v>
      </c>
      <c r="K124" s="10"/>
      <c r="L124" s="10"/>
    </row>
    <row r="125" spans="1:12" ht="21" x14ac:dyDescent="0.35">
      <c r="A125" s="18" t="s">
        <v>158</v>
      </c>
      <c r="B125" s="16" t="s">
        <v>12</v>
      </c>
      <c r="C125" s="15" t="s">
        <v>157</v>
      </c>
      <c r="D125" s="14">
        <v>45372</v>
      </c>
      <c r="E125" s="13">
        <v>64489.9</v>
      </c>
      <c r="F125" s="12">
        <v>45494</v>
      </c>
      <c r="H125" s="11">
        <f t="shared" si="4"/>
        <v>64489.9</v>
      </c>
      <c r="I125" s="1" t="s">
        <v>1</v>
      </c>
      <c r="K125" s="10"/>
      <c r="L125" s="10"/>
    </row>
    <row r="126" spans="1:12" ht="33" x14ac:dyDescent="0.35">
      <c r="A126" s="18" t="s">
        <v>156</v>
      </c>
      <c r="B126" s="16" t="s">
        <v>155</v>
      </c>
      <c r="C126" s="15" t="s">
        <v>154</v>
      </c>
      <c r="D126" s="14">
        <v>45383</v>
      </c>
      <c r="E126" s="13">
        <v>1670738.4</v>
      </c>
      <c r="F126" s="12">
        <v>45505</v>
      </c>
      <c r="H126" s="11">
        <f t="shared" si="4"/>
        <v>1670738.4</v>
      </c>
      <c r="I126" s="1" t="s">
        <v>1</v>
      </c>
      <c r="K126" s="10"/>
      <c r="L126" s="10"/>
    </row>
    <row r="127" spans="1:12" ht="40.5" customHeight="1" x14ac:dyDescent="0.35">
      <c r="A127" s="36" t="s">
        <v>118</v>
      </c>
      <c r="B127" s="35" t="s">
        <v>46</v>
      </c>
      <c r="C127" s="34" t="s">
        <v>153</v>
      </c>
      <c r="D127" s="33">
        <v>45366</v>
      </c>
      <c r="E127" s="31">
        <v>11306249.82</v>
      </c>
      <c r="F127" s="32">
        <v>45488</v>
      </c>
      <c r="G127" s="31">
        <v>11306249.82</v>
      </c>
      <c r="H127" s="30">
        <f t="shared" si="4"/>
        <v>0</v>
      </c>
      <c r="I127" s="29" t="s">
        <v>64</v>
      </c>
      <c r="K127" s="10"/>
      <c r="L127" s="10"/>
    </row>
    <row r="128" spans="1:12" ht="21" x14ac:dyDescent="0.35">
      <c r="A128" s="18" t="s">
        <v>152</v>
      </c>
      <c r="B128" s="16" t="s">
        <v>31</v>
      </c>
      <c r="C128" s="15" t="s">
        <v>30</v>
      </c>
      <c r="D128" s="14">
        <v>45362</v>
      </c>
      <c r="E128" s="13">
        <v>155760</v>
      </c>
      <c r="F128" s="12">
        <v>45494</v>
      </c>
      <c r="H128" s="11">
        <f t="shared" si="4"/>
        <v>155760</v>
      </c>
      <c r="I128" s="1" t="s">
        <v>1</v>
      </c>
      <c r="K128" s="10"/>
      <c r="L128" s="10"/>
    </row>
    <row r="129" spans="1:12" ht="48.75" x14ac:dyDescent="0.35">
      <c r="A129" s="28" t="s">
        <v>151</v>
      </c>
      <c r="B129" s="27" t="s">
        <v>150</v>
      </c>
      <c r="C129" s="26" t="s">
        <v>149</v>
      </c>
      <c r="D129" s="25">
        <v>45364</v>
      </c>
      <c r="E129" s="24">
        <v>6208318.4199999999</v>
      </c>
      <c r="F129" s="23">
        <v>45486</v>
      </c>
      <c r="G129" s="22">
        <v>1241663.68</v>
      </c>
      <c r="H129" s="21">
        <f t="shared" si="4"/>
        <v>4966654.74</v>
      </c>
      <c r="I129" s="20" t="s">
        <v>1</v>
      </c>
      <c r="K129" s="10"/>
      <c r="L129" s="10"/>
    </row>
    <row r="130" spans="1:12" ht="21" x14ac:dyDescent="0.35">
      <c r="A130" s="18" t="s">
        <v>77</v>
      </c>
      <c r="B130" s="16" t="s">
        <v>31</v>
      </c>
      <c r="C130" s="15" t="s">
        <v>76</v>
      </c>
      <c r="D130" s="14">
        <v>45372</v>
      </c>
      <c r="E130" s="13">
        <v>59000</v>
      </c>
      <c r="F130" s="12">
        <v>45494</v>
      </c>
      <c r="H130" s="11">
        <f t="shared" si="4"/>
        <v>59000</v>
      </c>
      <c r="I130" s="1" t="s">
        <v>1</v>
      </c>
      <c r="K130" s="10"/>
      <c r="L130" s="10"/>
    </row>
    <row r="131" spans="1:12" ht="21" x14ac:dyDescent="0.35">
      <c r="A131" s="18" t="s">
        <v>29</v>
      </c>
      <c r="B131" s="16" t="s">
        <v>31</v>
      </c>
      <c r="C131" s="15" t="s">
        <v>148</v>
      </c>
      <c r="D131" s="14">
        <v>45366</v>
      </c>
      <c r="E131" s="13">
        <v>29500</v>
      </c>
      <c r="F131" s="12">
        <v>45494</v>
      </c>
      <c r="H131" s="11">
        <f t="shared" si="4"/>
        <v>29500</v>
      </c>
      <c r="I131" s="1" t="s">
        <v>1</v>
      </c>
      <c r="K131" s="10"/>
      <c r="L131" s="10"/>
    </row>
    <row r="132" spans="1:12" ht="21" x14ac:dyDescent="0.35">
      <c r="A132" s="36" t="s">
        <v>29</v>
      </c>
      <c r="B132" s="35" t="s">
        <v>31</v>
      </c>
      <c r="C132" s="34" t="s">
        <v>147</v>
      </c>
      <c r="D132" s="33">
        <v>45366</v>
      </c>
      <c r="E132" s="31">
        <v>29500</v>
      </c>
      <c r="F132" s="32">
        <v>45494</v>
      </c>
      <c r="G132" s="31">
        <v>29500</v>
      </c>
      <c r="H132" s="30">
        <f t="shared" si="4"/>
        <v>0</v>
      </c>
      <c r="I132" s="29" t="s">
        <v>64</v>
      </c>
      <c r="K132" s="10"/>
      <c r="L132" s="10"/>
    </row>
    <row r="133" spans="1:12" ht="21" x14ac:dyDescent="0.35">
      <c r="A133" s="36" t="s">
        <v>58</v>
      </c>
      <c r="B133" s="35" t="s">
        <v>31</v>
      </c>
      <c r="C133" s="34" t="s">
        <v>146</v>
      </c>
      <c r="D133" s="33">
        <v>45376</v>
      </c>
      <c r="E133" s="31">
        <v>29500</v>
      </c>
      <c r="F133" s="32">
        <v>46593</v>
      </c>
      <c r="G133" s="31">
        <v>29500</v>
      </c>
      <c r="H133" s="30">
        <f t="shared" si="4"/>
        <v>0</v>
      </c>
      <c r="I133" s="29" t="s">
        <v>64</v>
      </c>
      <c r="K133" s="10"/>
      <c r="L133" s="10"/>
    </row>
    <row r="134" spans="1:12" ht="21" x14ac:dyDescent="0.35">
      <c r="A134" s="28" t="s">
        <v>145</v>
      </c>
      <c r="B134" s="27" t="s">
        <v>144</v>
      </c>
      <c r="C134" s="26" t="s">
        <v>143</v>
      </c>
      <c r="D134" s="25">
        <v>45409</v>
      </c>
      <c r="E134" s="24">
        <v>7919909.0999999996</v>
      </c>
      <c r="F134" s="23">
        <v>45531</v>
      </c>
      <c r="G134" s="22">
        <v>1583981.82</v>
      </c>
      <c r="H134" s="21">
        <f t="shared" si="4"/>
        <v>6335927.2799999993</v>
      </c>
      <c r="I134" s="20" t="s">
        <v>1</v>
      </c>
      <c r="K134" s="10"/>
      <c r="L134" s="10"/>
    </row>
    <row r="135" spans="1:12" ht="21" x14ac:dyDescent="0.35">
      <c r="A135" s="18" t="s">
        <v>142</v>
      </c>
      <c r="B135" s="16" t="s">
        <v>12</v>
      </c>
      <c r="C135" s="15" t="s">
        <v>141</v>
      </c>
      <c r="D135" s="14">
        <v>45366</v>
      </c>
      <c r="E135" s="13">
        <v>354000</v>
      </c>
      <c r="F135" s="12">
        <v>45488</v>
      </c>
      <c r="H135" s="11">
        <f t="shared" si="4"/>
        <v>354000</v>
      </c>
      <c r="I135" s="1" t="s">
        <v>1</v>
      </c>
      <c r="K135" s="10"/>
      <c r="L135" s="10"/>
    </row>
    <row r="136" spans="1:12" ht="21" x14ac:dyDescent="0.35">
      <c r="A136" s="18" t="s">
        <v>140</v>
      </c>
      <c r="B136" s="16" t="s">
        <v>12</v>
      </c>
      <c r="C136" s="15" t="s">
        <v>139</v>
      </c>
      <c r="D136" s="14">
        <v>45397</v>
      </c>
      <c r="E136" s="13">
        <v>590000</v>
      </c>
      <c r="F136" s="12">
        <v>45519</v>
      </c>
      <c r="H136" s="11">
        <f t="shared" si="4"/>
        <v>590000</v>
      </c>
      <c r="I136" s="1" t="s">
        <v>1</v>
      </c>
      <c r="K136" s="10"/>
      <c r="L136" s="10"/>
    </row>
    <row r="137" spans="1:12" ht="21" x14ac:dyDescent="0.35">
      <c r="A137" s="36" t="s">
        <v>138</v>
      </c>
      <c r="B137" s="35" t="s">
        <v>137</v>
      </c>
      <c r="C137" s="34" t="s">
        <v>136</v>
      </c>
      <c r="D137" s="33">
        <v>45359</v>
      </c>
      <c r="E137" s="31">
        <v>40841.93</v>
      </c>
      <c r="F137" s="32">
        <v>45481</v>
      </c>
      <c r="G137" s="31">
        <v>40841.93</v>
      </c>
      <c r="H137" s="30">
        <f t="shared" si="4"/>
        <v>0</v>
      </c>
      <c r="I137" s="29" t="s">
        <v>64</v>
      </c>
      <c r="K137" s="10"/>
      <c r="L137" s="10"/>
    </row>
    <row r="138" spans="1:12" ht="21" x14ac:dyDescent="0.35">
      <c r="A138" s="36" t="s">
        <v>118</v>
      </c>
      <c r="B138" s="35" t="s">
        <v>46</v>
      </c>
      <c r="C138" s="34" t="s">
        <v>135</v>
      </c>
      <c r="D138" s="33">
        <v>45387</v>
      </c>
      <c r="E138" s="31">
        <v>5357205.9000000004</v>
      </c>
      <c r="F138" s="32">
        <v>45509</v>
      </c>
      <c r="G138" s="31">
        <v>5357205.9000000004</v>
      </c>
      <c r="H138" s="30">
        <f t="shared" si="4"/>
        <v>0</v>
      </c>
      <c r="I138" s="29" t="s">
        <v>64</v>
      </c>
      <c r="K138" s="10"/>
      <c r="L138" s="10"/>
    </row>
    <row r="139" spans="1:12" ht="21" x14ac:dyDescent="0.35">
      <c r="A139" s="36" t="s">
        <v>134</v>
      </c>
      <c r="B139" s="35" t="s">
        <v>12</v>
      </c>
      <c r="C139" s="34" t="s">
        <v>133</v>
      </c>
      <c r="D139" s="33">
        <v>45372</v>
      </c>
      <c r="E139" s="31">
        <v>307528.65000000002</v>
      </c>
      <c r="F139" s="32">
        <v>45494</v>
      </c>
      <c r="G139" s="31">
        <v>307528.65000000002</v>
      </c>
      <c r="H139" s="30">
        <f t="shared" ref="H139:H170" si="5">+E139-G139</f>
        <v>0</v>
      </c>
      <c r="I139" s="29" t="s">
        <v>64</v>
      </c>
      <c r="K139" s="10"/>
      <c r="L139" s="10"/>
    </row>
    <row r="140" spans="1:12" ht="21" x14ac:dyDescent="0.35">
      <c r="A140" s="18" t="s">
        <v>56</v>
      </c>
      <c r="B140" s="16" t="s">
        <v>20</v>
      </c>
      <c r="C140" s="15" t="s">
        <v>132</v>
      </c>
      <c r="D140" s="14">
        <v>45401</v>
      </c>
      <c r="E140" s="13">
        <v>59000</v>
      </c>
      <c r="F140" s="12">
        <v>45523</v>
      </c>
      <c r="H140" s="11">
        <f t="shared" si="5"/>
        <v>59000</v>
      </c>
      <c r="I140" s="1" t="s">
        <v>1</v>
      </c>
      <c r="K140" s="10"/>
      <c r="L140" s="10"/>
    </row>
    <row r="141" spans="1:12" ht="21" x14ac:dyDescent="0.35">
      <c r="A141" s="18" t="s">
        <v>131</v>
      </c>
      <c r="B141" s="16" t="s">
        <v>20</v>
      </c>
      <c r="C141" s="15" t="s">
        <v>130</v>
      </c>
      <c r="D141" s="14">
        <v>45399</v>
      </c>
      <c r="E141" s="13">
        <v>59000</v>
      </c>
      <c r="F141" s="12">
        <v>45521</v>
      </c>
      <c r="H141" s="11">
        <f t="shared" si="5"/>
        <v>59000</v>
      </c>
      <c r="I141" s="1" t="s">
        <v>1</v>
      </c>
      <c r="K141" s="10"/>
      <c r="L141" s="10"/>
    </row>
    <row r="142" spans="1:12" ht="21" x14ac:dyDescent="0.35">
      <c r="A142" s="18" t="s">
        <v>32</v>
      </c>
      <c r="B142" s="16" t="s">
        <v>31</v>
      </c>
      <c r="C142" s="15" t="s">
        <v>129</v>
      </c>
      <c r="D142" s="14">
        <v>45365</v>
      </c>
      <c r="E142" s="13">
        <v>118000</v>
      </c>
      <c r="F142" s="12">
        <v>45487</v>
      </c>
      <c r="H142" s="11">
        <f t="shared" si="5"/>
        <v>118000</v>
      </c>
      <c r="I142" s="1" t="s">
        <v>1</v>
      </c>
      <c r="K142" s="10"/>
      <c r="L142" s="10"/>
    </row>
    <row r="143" spans="1:12" ht="21" x14ac:dyDescent="0.35">
      <c r="A143" s="18" t="s">
        <v>128</v>
      </c>
      <c r="B143" s="16" t="s">
        <v>127</v>
      </c>
      <c r="C143" s="15" t="s">
        <v>126</v>
      </c>
      <c r="D143" s="14">
        <v>45412</v>
      </c>
      <c r="E143" s="13">
        <v>4497345</v>
      </c>
      <c r="F143" s="12">
        <v>45534</v>
      </c>
      <c r="H143" s="11">
        <f t="shared" si="5"/>
        <v>4497345</v>
      </c>
      <c r="I143" s="1" t="s">
        <v>1</v>
      </c>
      <c r="K143" s="10"/>
      <c r="L143" s="10"/>
    </row>
    <row r="144" spans="1:12" ht="33" x14ac:dyDescent="0.35">
      <c r="A144" s="18" t="s">
        <v>125</v>
      </c>
      <c r="B144" s="16" t="s">
        <v>124</v>
      </c>
      <c r="C144" s="15" t="s">
        <v>123</v>
      </c>
      <c r="D144" s="14">
        <v>45390</v>
      </c>
      <c r="E144" s="13">
        <v>1104952</v>
      </c>
      <c r="F144" s="12">
        <v>45512</v>
      </c>
      <c r="H144" s="11">
        <f t="shared" si="5"/>
        <v>1104952</v>
      </c>
      <c r="I144" s="1" t="s">
        <v>1</v>
      </c>
      <c r="K144" s="10"/>
      <c r="L144" s="10"/>
    </row>
    <row r="145" spans="1:12" ht="21" x14ac:dyDescent="0.35">
      <c r="A145" s="36" t="s">
        <v>88</v>
      </c>
      <c r="B145" s="35" t="s">
        <v>20</v>
      </c>
      <c r="C145" s="34" t="s">
        <v>51</v>
      </c>
      <c r="D145" s="33">
        <v>45397</v>
      </c>
      <c r="E145" s="31">
        <v>59000</v>
      </c>
      <c r="F145" s="32">
        <v>45519</v>
      </c>
      <c r="G145" s="31">
        <v>59000</v>
      </c>
      <c r="H145" s="30">
        <f t="shared" si="5"/>
        <v>0</v>
      </c>
      <c r="I145" s="29" t="s">
        <v>64</v>
      </c>
      <c r="K145" s="10"/>
      <c r="L145" s="10"/>
    </row>
    <row r="146" spans="1:12" ht="21" x14ac:dyDescent="0.35">
      <c r="A146" s="36" t="s">
        <v>122</v>
      </c>
      <c r="B146" s="35" t="s">
        <v>20</v>
      </c>
      <c r="C146" s="34" t="s">
        <v>121</v>
      </c>
      <c r="D146" s="33">
        <v>45401</v>
      </c>
      <c r="E146" s="31">
        <v>88500</v>
      </c>
      <c r="F146" s="32">
        <v>45523</v>
      </c>
      <c r="G146" s="31">
        <v>88500</v>
      </c>
      <c r="H146" s="30">
        <f t="shared" si="5"/>
        <v>0</v>
      </c>
      <c r="I146" s="29" t="s">
        <v>64</v>
      </c>
      <c r="K146" s="10"/>
      <c r="L146" s="10"/>
    </row>
    <row r="147" spans="1:12" ht="21" x14ac:dyDescent="0.35">
      <c r="A147" s="18" t="s">
        <v>120</v>
      </c>
      <c r="B147" s="16" t="s">
        <v>28</v>
      </c>
      <c r="C147" s="15" t="s">
        <v>119</v>
      </c>
      <c r="D147" s="14">
        <v>45322</v>
      </c>
      <c r="E147" s="13">
        <v>106200</v>
      </c>
      <c r="F147" s="12">
        <v>45443</v>
      </c>
      <c r="H147" s="11">
        <f t="shared" si="5"/>
        <v>106200</v>
      </c>
      <c r="I147" s="1" t="s">
        <v>1</v>
      </c>
      <c r="K147" s="10"/>
      <c r="L147" s="10"/>
    </row>
    <row r="148" spans="1:12" ht="21" x14ac:dyDescent="0.35">
      <c r="A148" s="36" t="s">
        <v>118</v>
      </c>
      <c r="B148" s="35" t="s">
        <v>46</v>
      </c>
      <c r="C148" s="34" t="s">
        <v>117</v>
      </c>
      <c r="D148" s="33">
        <v>45385</v>
      </c>
      <c r="E148" s="31">
        <v>5357205.9000000004</v>
      </c>
      <c r="F148" s="32">
        <v>45507</v>
      </c>
      <c r="G148" s="31">
        <v>5357205.9000000004</v>
      </c>
      <c r="H148" s="30">
        <f t="shared" si="5"/>
        <v>0</v>
      </c>
      <c r="I148" s="29" t="s">
        <v>64</v>
      </c>
      <c r="K148" s="10"/>
      <c r="L148" s="10"/>
    </row>
    <row r="149" spans="1:12" ht="21" x14ac:dyDescent="0.35">
      <c r="A149" s="36" t="s">
        <v>80</v>
      </c>
      <c r="B149" s="35" t="s">
        <v>20</v>
      </c>
      <c r="C149" s="34" t="s">
        <v>116</v>
      </c>
      <c r="D149" s="33">
        <v>45406</v>
      </c>
      <c r="E149" s="31">
        <v>100300</v>
      </c>
      <c r="F149" s="32">
        <v>45528</v>
      </c>
      <c r="G149" s="31">
        <v>100300</v>
      </c>
      <c r="H149" s="30">
        <f t="shared" si="5"/>
        <v>0</v>
      </c>
      <c r="I149" s="29" t="s">
        <v>64</v>
      </c>
      <c r="K149" s="10"/>
      <c r="L149" s="10"/>
    </row>
    <row r="150" spans="1:12" ht="21" x14ac:dyDescent="0.35">
      <c r="A150" s="36" t="s">
        <v>26</v>
      </c>
      <c r="B150" s="35" t="s">
        <v>20</v>
      </c>
      <c r="C150" s="34" t="s">
        <v>115</v>
      </c>
      <c r="D150" s="33">
        <v>45386</v>
      </c>
      <c r="E150" s="31">
        <v>88500</v>
      </c>
      <c r="F150" s="32">
        <v>45508</v>
      </c>
      <c r="G150" s="31">
        <v>88500</v>
      </c>
      <c r="H150" s="30">
        <f t="shared" si="5"/>
        <v>0</v>
      </c>
      <c r="I150" s="29" t="s">
        <v>64</v>
      </c>
      <c r="K150" s="10"/>
      <c r="L150" s="10"/>
    </row>
    <row r="151" spans="1:12" ht="21" x14ac:dyDescent="0.35">
      <c r="A151" s="18" t="s">
        <v>114</v>
      </c>
      <c r="B151" s="16" t="s">
        <v>20</v>
      </c>
      <c r="C151" s="15" t="s">
        <v>109</v>
      </c>
      <c r="D151" s="14">
        <v>45400</v>
      </c>
      <c r="E151" s="13">
        <v>59000</v>
      </c>
      <c r="F151" s="12">
        <v>45522</v>
      </c>
      <c r="H151" s="11">
        <f t="shared" si="5"/>
        <v>59000</v>
      </c>
      <c r="I151" s="1" t="s">
        <v>1</v>
      </c>
      <c r="K151" s="10"/>
      <c r="L151" s="10"/>
    </row>
    <row r="152" spans="1:12" ht="21" x14ac:dyDescent="0.35">
      <c r="A152" s="36" t="s">
        <v>7</v>
      </c>
      <c r="B152" s="35" t="s">
        <v>6</v>
      </c>
      <c r="C152" s="34" t="s">
        <v>113</v>
      </c>
      <c r="D152" s="33">
        <v>45338</v>
      </c>
      <c r="E152" s="31">
        <v>6455700</v>
      </c>
      <c r="F152" s="32">
        <v>45459</v>
      </c>
      <c r="G152" s="31">
        <v>6455700</v>
      </c>
      <c r="H152" s="30">
        <f t="shared" si="5"/>
        <v>0</v>
      </c>
      <c r="I152" s="29" t="s">
        <v>64</v>
      </c>
      <c r="K152" s="10"/>
      <c r="L152" s="10"/>
    </row>
    <row r="153" spans="1:12" ht="21" x14ac:dyDescent="0.35">
      <c r="A153" s="36" t="s">
        <v>7</v>
      </c>
      <c r="B153" s="35" t="s">
        <v>6</v>
      </c>
      <c r="C153" s="34" t="s">
        <v>112</v>
      </c>
      <c r="D153" s="33">
        <v>45406</v>
      </c>
      <c r="E153" s="31">
        <v>9717000</v>
      </c>
      <c r="F153" s="32">
        <v>45528</v>
      </c>
      <c r="G153" s="31">
        <v>9717000</v>
      </c>
      <c r="H153" s="30">
        <f t="shared" si="5"/>
        <v>0</v>
      </c>
      <c r="I153" s="29" t="s">
        <v>64</v>
      </c>
      <c r="K153" s="10"/>
      <c r="L153" s="10"/>
    </row>
    <row r="154" spans="1:12" ht="21" x14ac:dyDescent="0.35">
      <c r="A154" s="36" t="s">
        <v>111</v>
      </c>
      <c r="B154" s="35" t="s">
        <v>110</v>
      </c>
      <c r="C154" s="34" t="s">
        <v>109</v>
      </c>
      <c r="D154" s="33">
        <v>45398</v>
      </c>
      <c r="E154" s="31">
        <v>2614880</v>
      </c>
      <c r="F154" s="32">
        <v>45520</v>
      </c>
      <c r="G154" s="31">
        <v>2614880</v>
      </c>
      <c r="H154" s="30">
        <f t="shared" si="5"/>
        <v>0</v>
      </c>
      <c r="I154" s="29" t="s">
        <v>64</v>
      </c>
      <c r="K154" s="10"/>
      <c r="L154" s="10"/>
    </row>
    <row r="155" spans="1:12" ht="21" x14ac:dyDescent="0.35">
      <c r="A155" s="36" t="s">
        <v>108</v>
      </c>
      <c r="B155" s="35" t="s">
        <v>107</v>
      </c>
      <c r="C155" s="34" t="s">
        <v>106</v>
      </c>
      <c r="D155" s="33">
        <v>45393</v>
      </c>
      <c r="E155" s="31">
        <v>391583</v>
      </c>
      <c r="F155" s="32">
        <v>45515</v>
      </c>
      <c r="G155" s="31">
        <v>391583</v>
      </c>
      <c r="H155" s="30">
        <f t="shared" si="5"/>
        <v>0</v>
      </c>
      <c r="I155" s="29" t="s">
        <v>64</v>
      </c>
      <c r="K155" s="10"/>
      <c r="L155" s="10"/>
    </row>
    <row r="156" spans="1:12" ht="21" x14ac:dyDescent="0.35">
      <c r="A156" s="36" t="s">
        <v>105</v>
      </c>
      <c r="B156" s="35" t="s">
        <v>31</v>
      </c>
      <c r="C156" s="34" t="s">
        <v>104</v>
      </c>
      <c r="D156" s="33">
        <v>45413</v>
      </c>
      <c r="E156" s="31">
        <v>88500</v>
      </c>
      <c r="F156" s="32">
        <v>45536</v>
      </c>
      <c r="G156" s="31">
        <v>88500</v>
      </c>
      <c r="H156" s="30">
        <f t="shared" si="5"/>
        <v>0</v>
      </c>
      <c r="I156" s="29" t="s">
        <v>64</v>
      </c>
      <c r="K156" s="10"/>
      <c r="L156" s="10"/>
    </row>
    <row r="157" spans="1:12" ht="21" x14ac:dyDescent="0.35">
      <c r="A157" s="36" t="s">
        <v>103</v>
      </c>
      <c r="B157" s="35" t="s">
        <v>31</v>
      </c>
      <c r="C157" s="34" t="s">
        <v>102</v>
      </c>
      <c r="D157" s="33">
        <v>45412</v>
      </c>
      <c r="E157" s="31">
        <v>64900</v>
      </c>
      <c r="F157" s="32">
        <v>45534</v>
      </c>
      <c r="G157" s="31">
        <v>64900</v>
      </c>
      <c r="H157" s="30">
        <f t="shared" si="5"/>
        <v>0</v>
      </c>
      <c r="I157" s="29" t="s">
        <v>64</v>
      </c>
      <c r="K157" s="10"/>
      <c r="L157" s="10"/>
    </row>
    <row r="158" spans="1:12" ht="21" x14ac:dyDescent="0.35">
      <c r="A158" s="18" t="s">
        <v>101</v>
      </c>
      <c r="B158" s="16" t="s">
        <v>100</v>
      </c>
      <c r="C158" s="15" t="s">
        <v>99</v>
      </c>
      <c r="D158" s="14">
        <v>45377</v>
      </c>
      <c r="E158" s="13">
        <v>159058.79999999999</v>
      </c>
      <c r="F158" s="12">
        <v>45499</v>
      </c>
      <c r="H158" s="11">
        <f t="shared" si="5"/>
        <v>159058.79999999999</v>
      </c>
      <c r="I158" s="1" t="s">
        <v>1</v>
      </c>
      <c r="K158" s="10"/>
      <c r="L158" s="10"/>
    </row>
    <row r="159" spans="1:12" ht="21" x14ac:dyDescent="0.35">
      <c r="A159" s="36" t="s">
        <v>98</v>
      </c>
      <c r="B159" s="35" t="s">
        <v>20</v>
      </c>
      <c r="C159" s="34" t="s">
        <v>97</v>
      </c>
      <c r="D159" s="33">
        <v>45418</v>
      </c>
      <c r="E159" s="31">
        <v>88500</v>
      </c>
      <c r="F159" s="32">
        <v>45541</v>
      </c>
      <c r="G159" s="31">
        <v>88500</v>
      </c>
      <c r="H159" s="30">
        <f t="shared" si="5"/>
        <v>0</v>
      </c>
      <c r="I159" s="29" t="s">
        <v>64</v>
      </c>
      <c r="K159" s="10"/>
      <c r="L159" s="10"/>
    </row>
    <row r="160" spans="1:12" ht="21" x14ac:dyDescent="0.35">
      <c r="A160" s="36" t="s">
        <v>96</v>
      </c>
      <c r="B160" s="35" t="s">
        <v>20</v>
      </c>
      <c r="C160" s="34" t="s">
        <v>95</v>
      </c>
      <c r="D160" s="33">
        <v>45413</v>
      </c>
      <c r="E160" s="31">
        <v>82600</v>
      </c>
      <c r="F160" s="32">
        <v>45536</v>
      </c>
      <c r="G160" s="31">
        <v>82600</v>
      </c>
      <c r="H160" s="30">
        <f t="shared" si="5"/>
        <v>0</v>
      </c>
      <c r="I160" s="29" t="s">
        <v>64</v>
      </c>
      <c r="K160" s="10"/>
      <c r="L160" s="10"/>
    </row>
    <row r="161" spans="1:12" ht="21" x14ac:dyDescent="0.35">
      <c r="A161" s="18" t="s">
        <v>94</v>
      </c>
      <c r="B161" s="16" t="s">
        <v>6</v>
      </c>
      <c r="C161" s="15" t="s">
        <v>93</v>
      </c>
      <c r="D161" s="14">
        <v>45412</v>
      </c>
      <c r="E161" s="13">
        <v>2247037.7999999998</v>
      </c>
      <c r="F161" s="12">
        <v>45534</v>
      </c>
      <c r="H161" s="11">
        <f t="shared" si="5"/>
        <v>2247037.7999999998</v>
      </c>
      <c r="I161" s="1" t="s">
        <v>1</v>
      </c>
      <c r="K161" s="10"/>
      <c r="L161" s="10"/>
    </row>
    <row r="162" spans="1:12" ht="21" x14ac:dyDescent="0.35">
      <c r="A162" s="18" t="s">
        <v>92</v>
      </c>
      <c r="B162" s="16" t="s">
        <v>28</v>
      </c>
      <c r="C162" s="15" t="s">
        <v>91</v>
      </c>
      <c r="D162" s="14">
        <v>45405</v>
      </c>
      <c r="E162" s="13">
        <v>59000</v>
      </c>
      <c r="F162" s="12">
        <v>45527</v>
      </c>
      <c r="H162" s="11">
        <f t="shared" si="5"/>
        <v>59000</v>
      </c>
      <c r="I162" s="1" t="s">
        <v>1</v>
      </c>
      <c r="K162" s="10"/>
      <c r="L162" s="10"/>
    </row>
    <row r="163" spans="1:12" ht="21" x14ac:dyDescent="0.35">
      <c r="A163" s="18" t="s">
        <v>90</v>
      </c>
      <c r="B163" s="16" t="s">
        <v>20</v>
      </c>
      <c r="C163" s="15" t="s">
        <v>89</v>
      </c>
      <c r="D163" s="14">
        <v>45413</v>
      </c>
      <c r="E163" s="13">
        <v>99120</v>
      </c>
      <c r="F163" s="12">
        <v>45536</v>
      </c>
      <c r="H163" s="11">
        <f t="shared" si="5"/>
        <v>99120</v>
      </c>
      <c r="I163" s="1" t="s">
        <v>1</v>
      </c>
      <c r="K163" s="10"/>
      <c r="L163" s="10"/>
    </row>
    <row r="164" spans="1:12" ht="21" x14ac:dyDescent="0.35">
      <c r="A164" s="18" t="s">
        <v>88</v>
      </c>
      <c r="B164" s="16" t="s">
        <v>20</v>
      </c>
      <c r="C164" s="15" t="s">
        <v>87</v>
      </c>
      <c r="D164" s="14">
        <v>45413</v>
      </c>
      <c r="E164" s="13">
        <v>88500</v>
      </c>
      <c r="F164" s="12">
        <v>45536</v>
      </c>
      <c r="H164" s="11">
        <f t="shared" si="5"/>
        <v>88500</v>
      </c>
      <c r="I164" s="1" t="s">
        <v>1</v>
      </c>
      <c r="K164" s="10"/>
      <c r="L164" s="10"/>
    </row>
    <row r="165" spans="1:12" ht="21" x14ac:dyDescent="0.35">
      <c r="A165" s="18" t="s">
        <v>86</v>
      </c>
      <c r="B165" s="16" t="s">
        <v>20</v>
      </c>
      <c r="C165" s="15" t="s">
        <v>85</v>
      </c>
      <c r="D165" s="14">
        <v>45365</v>
      </c>
      <c r="E165" s="13">
        <v>59000</v>
      </c>
      <c r="F165" s="12">
        <v>45486</v>
      </c>
      <c r="H165" s="11">
        <f t="shared" si="5"/>
        <v>59000</v>
      </c>
      <c r="I165" s="1" t="s">
        <v>1</v>
      </c>
      <c r="K165" s="10"/>
      <c r="L165" s="10"/>
    </row>
    <row r="166" spans="1:12" ht="21" x14ac:dyDescent="0.35">
      <c r="A166" s="36" t="s">
        <v>84</v>
      </c>
      <c r="B166" s="35" t="s">
        <v>20</v>
      </c>
      <c r="C166" s="34" t="s">
        <v>83</v>
      </c>
      <c r="D166" s="33">
        <v>45391</v>
      </c>
      <c r="E166" s="31">
        <v>41300</v>
      </c>
      <c r="F166" s="32">
        <v>45513</v>
      </c>
      <c r="G166" s="31">
        <v>41300</v>
      </c>
      <c r="H166" s="30">
        <f t="shared" si="5"/>
        <v>0</v>
      </c>
      <c r="I166" s="29" t="s">
        <v>64</v>
      </c>
      <c r="K166" s="10"/>
      <c r="L166" s="10"/>
    </row>
    <row r="167" spans="1:12" ht="21" x14ac:dyDescent="0.35">
      <c r="A167" s="36" t="s">
        <v>82</v>
      </c>
      <c r="B167" s="35" t="s">
        <v>31</v>
      </c>
      <c r="C167" s="34" t="s">
        <v>81</v>
      </c>
      <c r="D167" s="33">
        <v>45406</v>
      </c>
      <c r="E167" s="31">
        <v>59000</v>
      </c>
      <c r="F167" s="32">
        <v>45559</v>
      </c>
      <c r="G167" s="31">
        <v>59000</v>
      </c>
      <c r="H167" s="30">
        <f t="shared" si="5"/>
        <v>0</v>
      </c>
      <c r="I167" s="29" t="s">
        <v>64</v>
      </c>
      <c r="K167" s="10"/>
      <c r="L167" s="10"/>
    </row>
    <row r="168" spans="1:12" ht="21" x14ac:dyDescent="0.35">
      <c r="A168" s="36" t="s">
        <v>80</v>
      </c>
      <c r="B168" s="35" t="s">
        <v>20</v>
      </c>
      <c r="C168" s="34" t="s">
        <v>79</v>
      </c>
      <c r="D168" s="33">
        <v>45413</v>
      </c>
      <c r="E168" s="31">
        <v>88500</v>
      </c>
      <c r="F168" s="32">
        <v>45536</v>
      </c>
      <c r="G168" s="31">
        <v>88500</v>
      </c>
      <c r="H168" s="30">
        <f t="shared" si="5"/>
        <v>0</v>
      </c>
      <c r="I168" s="29" t="s">
        <v>64</v>
      </c>
      <c r="K168" s="10"/>
      <c r="L168" s="10"/>
    </row>
    <row r="169" spans="1:12" ht="21" x14ac:dyDescent="0.35">
      <c r="A169" s="36" t="s">
        <v>58</v>
      </c>
      <c r="B169" s="35" t="s">
        <v>28</v>
      </c>
      <c r="C169" s="34" t="s">
        <v>78</v>
      </c>
      <c r="D169" s="33">
        <v>45413</v>
      </c>
      <c r="E169" s="31">
        <v>59000</v>
      </c>
      <c r="F169" s="32">
        <v>45536</v>
      </c>
      <c r="G169" s="31">
        <v>59000</v>
      </c>
      <c r="H169" s="30">
        <f t="shared" si="5"/>
        <v>0</v>
      </c>
      <c r="I169" s="29" t="s">
        <v>64</v>
      </c>
      <c r="K169" s="10"/>
      <c r="L169" s="10"/>
    </row>
    <row r="170" spans="1:12" ht="21" x14ac:dyDescent="0.35">
      <c r="A170" s="18" t="s">
        <v>77</v>
      </c>
      <c r="B170" s="16" t="s">
        <v>31</v>
      </c>
      <c r="C170" s="15" t="s">
        <v>76</v>
      </c>
      <c r="D170" s="14">
        <v>45419</v>
      </c>
      <c r="E170" s="13">
        <v>59000</v>
      </c>
      <c r="F170" s="12">
        <v>45542</v>
      </c>
      <c r="H170" s="11">
        <f t="shared" si="5"/>
        <v>59000</v>
      </c>
      <c r="I170" s="1" t="s">
        <v>1</v>
      </c>
      <c r="K170" s="10"/>
      <c r="L170" s="10"/>
    </row>
    <row r="171" spans="1:12" ht="21" x14ac:dyDescent="0.35">
      <c r="A171" s="18" t="s">
        <v>75</v>
      </c>
      <c r="B171" s="16" t="s">
        <v>12</v>
      </c>
      <c r="C171" s="15" t="s">
        <v>74</v>
      </c>
      <c r="D171" s="14">
        <v>45352</v>
      </c>
      <c r="E171" s="13">
        <v>590000</v>
      </c>
      <c r="F171" s="12">
        <v>45474</v>
      </c>
      <c r="H171" s="11">
        <f t="shared" ref="H171:H201" si="6">+E171-G171</f>
        <v>590000</v>
      </c>
      <c r="I171" s="1" t="s">
        <v>1</v>
      </c>
      <c r="K171" s="10"/>
      <c r="L171" s="10"/>
    </row>
    <row r="172" spans="1:12" ht="21" x14ac:dyDescent="0.35">
      <c r="A172" s="36" t="s">
        <v>73</v>
      </c>
      <c r="B172" s="35" t="s">
        <v>20</v>
      </c>
      <c r="C172" s="34" t="s">
        <v>53</v>
      </c>
      <c r="D172" s="33">
        <v>45420</v>
      </c>
      <c r="E172" s="31">
        <v>100300</v>
      </c>
      <c r="F172" s="32">
        <v>45543</v>
      </c>
      <c r="G172" s="31">
        <v>100300</v>
      </c>
      <c r="H172" s="30">
        <f t="shared" si="6"/>
        <v>0</v>
      </c>
      <c r="I172" s="29" t="s">
        <v>64</v>
      </c>
      <c r="K172" s="10"/>
      <c r="L172" s="10"/>
    </row>
    <row r="173" spans="1:12" ht="21" x14ac:dyDescent="0.35">
      <c r="A173" s="18" t="s">
        <v>34</v>
      </c>
      <c r="B173" s="16" t="s">
        <v>20</v>
      </c>
      <c r="C173" s="15" t="s">
        <v>72</v>
      </c>
      <c r="D173" s="14">
        <v>45413</v>
      </c>
      <c r="E173" s="13">
        <v>88500</v>
      </c>
      <c r="F173" s="12">
        <v>45536</v>
      </c>
      <c r="H173" s="11">
        <f t="shared" si="6"/>
        <v>88500</v>
      </c>
      <c r="I173" s="1" t="s">
        <v>1</v>
      </c>
      <c r="K173" s="10"/>
      <c r="L173" s="10"/>
    </row>
    <row r="174" spans="1:12" ht="21" x14ac:dyDescent="0.35">
      <c r="A174" s="18" t="s">
        <v>71</v>
      </c>
      <c r="B174" s="16" t="s">
        <v>20</v>
      </c>
      <c r="C174" s="15" t="s">
        <v>70</v>
      </c>
      <c r="D174" s="14">
        <v>45392</v>
      </c>
      <c r="E174" s="13">
        <v>88500</v>
      </c>
      <c r="F174" s="12">
        <v>45514</v>
      </c>
      <c r="H174" s="11">
        <f t="shared" si="6"/>
        <v>88500</v>
      </c>
      <c r="I174" s="1" t="s">
        <v>1</v>
      </c>
      <c r="K174" s="10"/>
      <c r="L174" s="10"/>
    </row>
    <row r="175" spans="1:12" ht="21" x14ac:dyDescent="0.35">
      <c r="A175" s="18" t="s">
        <v>69</v>
      </c>
      <c r="B175" s="16" t="s">
        <v>20</v>
      </c>
      <c r="C175" s="15" t="s">
        <v>68</v>
      </c>
      <c r="D175" s="14">
        <v>45420</v>
      </c>
      <c r="E175" s="13">
        <v>94400</v>
      </c>
      <c r="F175" s="12">
        <v>45543</v>
      </c>
      <c r="H175" s="11">
        <f t="shared" si="6"/>
        <v>94400</v>
      </c>
      <c r="I175" s="1" t="s">
        <v>1</v>
      </c>
      <c r="K175" s="10"/>
      <c r="L175" s="10"/>
    </row>
    <row r="176" spans="1:12" ht="21" x14ac:dyDescent="0.35">
      <c r="A176" s="18" t="s">
        <v>34</v>
      </c>
      <c r="B176" s="16" t="s">
        <v>20</v>
      </c>
      <c r="C176" s="15" t="s">
        <v>67</v>
      </c>
      <c r="D176" s="14">
        <v>45413</v>
      </c>
      <c r="E176" s="13">
        <v>59000</v>
      </c>
      <c r="F176" s="12">
        <v>45536</v>
      </c>
      <c r="H176" s="11">
        <f t="shared" si="6"/>
        <v>59000</v>
      </c>
      <c r="I176" s="1" t="s">
        <v>1</v>
      </c>
      <c r="K176" s="10"/>
      <c r="L176" s="10"/>
    </row>
    <row r="177" spans="1:12" ht="21" x14ac:dyDescent="0.35">
      <c r="A177" s="36" t="s">
        <v>66</v>
      </c>
      <c r="B177" s="35" t="s">
        <v>31</v>
      </c>
      <c r="C177" s="34" t="s">
        <v>65</v>
      </c>
      <c r="D177" s="33">
        <v>45398</v>
      </c>
      <c r="E177" s="31">
        <v>59000</v>
      </c>
      <c r="F177" s="32">
        <v>45520</v>
      </c>
      <c r="G177" s="31">
        <v>59000</v>
      </c>
      <c r="H177" s="30">
        <f t="shared" si="6"/>
        <v>0</v>
      </c>
      <c r="I177" s="29" t="s">
        <v>64</v>
      </c>
      <c r="K177" s="10"/>
      <c r="L177" s="10"/>
    </row>
    <row r="178" spans="1:12" ht="21" x14ac:dyDescent="0.35">
      <c r="A178" s="18" t="s">
        <v>63</v>
      </c>
      <c r="B178" s="16" t="s">
        <v>31</v>
      </c>
      <c r="C178" s="15" t="s">
        <v>62</v>
      </c>
      <c r="D178" s="14">
        <v>45414</v>
      </c>
      <c r="E178" s="13">
        <v>70800</v>
      </c>
      <c r="F178" s="12">
        <v>45537</v>
      </c>
      <c r="H178" s="11">
        <f t="shared" si="6"/>
        <v>70800</v>
      </c>
      <c r="I178" s="1" t="s">
        <v>1</v>
      </c>
      <c r="K178" s="10"/>
      <c r="L178" s="10"/>
    </row>
    <row r="179" spans="1:12" ht="21" x14ac:dyDescent="0.35">
      <c r="A179" s="18" t="s">
        <v>61</v>
      </c>
      <c r="B179" s="16" t="s">
        <v>20</v>
      </c>
      <c r="C179" s="15" t="s">
        <v>60</v>
      </c>
      <c r="D179" s="14">
        <v>45413</v>
      </c>
      <c r="E179" s="13">
        <v>100300</v>
      </c>
      <c r="F179" s="12">
        <v>45536</v>
      </c>
      <c r="H179" s="11">
        <f t="shared" si="6"/>
        <v>100300</v>
      </c>
      <c r="I179" s="1" t="s">
        <v>1</v>
      </c>
      <c r="K179" s="10"/>
      <c r="L179" s="10"/>
    </row>
    <row r="180" spans="1:12" ht="21" x14ac:dyDescent="0.35">
      <c r="A180" s="18" t="s">
        <v>59</v>
      </c>
      <c r="B180" s="16" t="s">
        <v>20</v>
      </c>
      <c r="C180" s="15" t="s">
        <v>378</v>
      </c>
      <c r="D180" s="14">
        <v>45413</v>
      </c>
      <c r="E180" s="13">
        <v>88500</v>
      </c>
      <c r="F180" s="12">
        <v>45536</v>
      </c>
      <c r="H180" s="11">
        <f t="shared" si="6"/>
        <v>88500</v>
      </c>
      <c r="I180" s="1" t="s">
        <v>1</v>
      </c>
      <c r="K180" s="10"/>
      <c r="L180" s="10"/>
    </row>
    <row r="181" spans="1:12" ht="21" x14ac:dyDescent="0.35">
      <c r="A181" s="18" t="s">
        <v>58</v>
      </c>
      <c r="B181" s="16" t="s">
        <v>31</v>
      </c>
      <c r="C181" s="15" t="s">
        <v>57</v>
      </c>
      <c r="D181" s="14">
        <v>45420</v>
      </c>
      <c r="E181" s="13">
        <v>82600</v>
      </c>
      <c r="F181" s="12">
        <v>45543</v>
      </c>
      <c r="H181" s="11">
        <f t="shared" si="6"/>
        <v>82600</v>
      </c>
      <c r="I181" s="1" t="s">
        <v>1</v>
      </c>
      <c r="K181" s="10"/>
      <c r="L181" s="10"/>
    </row>
    <row r="182" spans="1:12" ht="21" x14ac:dyDescent="0.35">
      <c r="A182" s="18" t="s">
        <v>56</v>
      </c>
      <c r="B182" s="16" t="s">
        <v>20</v>
      </c>
      <c r="C182" s="15" t="s">
        <v>55</v>
      </c>
      <c r="D182" s="14">
        <v>45412</v>
      </c>
      <c r="E182" s="13">
        <v>40000</v>
      </c>
      <c r="F182" s="12">
        <v>45534</v>
      </c>
      <c r="H182" s="11">
        <f t="shared" si="6"/>
        <v>40000</v>
      </c>
      <c r="I182" s="1" t="s">
        <v>1</v>
      </c>
      <c r="K182" s="10"/>
      <c r="L182" s="10"/>
    </row>
    <row r="183" spans="1:12" ht="21" x14ac:dyDescent="0.35">
      <c r="A183" s="18" t="s">
        <v>54</v>
      </c>
      <c r="B183" s="16" t="s">
        <v>20</v>
      </c>
      <c r="C183" s="15" t="s">
        <v>53</v>
      </c>
      <c r="D183" s="14">
        <v>45420</v>
      </c>
      <c r="E183" s="13">
        <v>70800</v>
      </c>
      <c r="F183" s="12">
        <v>45543</v>
      </c>
      <c r="H183" s="11">
        <f t="shared" si="6"/>
        <v>70800</v>
      </c>
      <c r="I183" s="1" t="s">
        <v>1</v>
      </c>
      <c r="K183" s="10"/>
      <c r="L183" s="10"/>
    </row>
    <row r="184" spans="1:12" ht="21" x14ac:dyDescent="0.35">
      <c r="A184" s="18" t="s">
        <v>52</v>
      </c>
      <c r="B184" s="16" t="s">
        <v>20</v>
      </c>
      <c r="C184" s="15" t="s">
        <v>51</v>
      </c>
      <c r="D184" s="14">
        <v>45419</v>
      </c>
      <c r="E184" s="13">
        <v>88500</v>
      </c>
      <c r="F184" s="12">
        <v>45542</v>
      </c>
      <c r="H184" s="11">
        <f t="shared" si="6"/>
        <v>88500</v>
      </c>
      <c r="I184" s="1" t="s">
        <v>1</v>
      </c>
      <c r="K184" s="10"/>
      <c r="L184" s="10"/>
    </row>
    <row r="185" spans="1:12" ht="33" x14ac:dyDescent="0.35">
      <c r="A185" s="28" t="s">
        <v>24</v>
      </c>
      <c r="B185" s="27" t="s">
        <v>23</v>
      </c>
      <c r="C185" s="26" t="s">
        <v>22</v>
      </c>
      <c r="D185" s="25">
        <v>45370</v>
      </c>
      <c r="E185" s="24">
        <v>4384702.74</v>
      </c>
      <c r="F185" s="23">
        <v>45492</v>
      </c>
      <c r="G185" s="22">
        <v>877540.55</v>
      </c>
      <c r="H185" s="21">
        <f t="shared" si="6"/>
        <v>3507162.1900000004</v>
      </c>
      <c r="I185" s="20" t="s">
        <v>1</v>
      </c>
      <c r="K185" s="10"/>
      <c r="L185" s="10"/>
    </row>
    <row r="186" spans="1:12" ht="21" x14ac:dyDescent="0.35">
      <c r="A186" s="18" t="s">
        <v>50</v>
      </c>
      <c r="B186" s="16" t="s">
        <v>49</v>
      </c>
      <c r="C186" s="15" t="s">
        <v>48</v>
      </c>
      <c r="D186" s="14">
        <v>45273</v>
      </c>
      <c r="E186" s="13">
        <v>1962604.37</v>
      </c>
      <c r="F186" s="12">
        <v>45395</v>
      </c>
      <c r="H186" s="11">
        <f t="shared" si="6"/>
        <v>1962604.37</v>
      </c>
      <c r="I186" s="1" t="s">
        <v>1</v>
      </c>
      <c r="K186" s="10"/>
      <c r="L186" s="10"/>
    </row>
    <row r="187" spans="1:12" ht="21" x14ac:dyDescent="0.35">
      <c r="A187" s="28" t="s">
        <v>47</v>
      </c>
      <c r="B187" s="27" t="s">
        <v>46</v>
      </c>
      <c r="C187" s="26" t="s">
        <v>45</v>
      </c>
      <c r="D187" s="25">
        <v>45426</v>
      </c>
      <c r="E187" s="24">
        <v>3132864.6</v>
      </c>
      <c r="F187" s="23">
        <v>45426</v>
      </c>
      <c r="G187" s="22">
        <v>626572.92000000004</v>
      </c>
      <c r="H187" s="21">
        <f t="shared" si="6"/>
        <v>2506291.6800000002</v>
      </c>
      <c r="I187" s="20" t="s">
        <v>1</v>
      </c>
      <c r="K187" s="10"/>
      <c r="L187" s="10"/>
    </row>
    <row r="188" spans="1:12" ht="21" x14ac:dyDescent="0.35">
      <c r="A188" s="18" t="s">
        <v>40</v>
      </c>
      <c r="B188" s="16" t="s">
        <v>20</v>
      </c>
      <c r="C188" s="15" t="s">
        <v>44</v>
      </c>
      <c r="D188" s="14">
        <v>45425</v>
      </c>
      <c r="E188" s="13">
        <v>88500</v>
      </c>
      <c r="F188" s="12">
        <v>45548</v>
      </c>
      <c r="H188" s="11">
        <f t="shared" si="6"/>
        <v>88500</v>
      </c>
      <c r="I188" s="1" t="s">
        <v>1</v>
      </c>
      <c r="K188" s="10"/>
      <c r="L188" s="10"/>
    </row>
    <row r="189" spans="1:12" ht="21" x14ac:dyDescent="0.35">
      <c r="A189" s="18" t="s">
        <v>43</v>
      </c>
      <c r="B189" s="16" t="s">
        <v>42</v>
      </c>
      <c r="C189" s="15" t="s">
        <v>41</v>
      </c>
      <c r="D189" s="14">
        <v>45405</v>
      </c>
      <c r="E189" s="13">
        <v>4364355.08</v>
      </c>
      <c r="F189" s="12">
        <v>45548</v>
      </c>
      <c r="H189" s="11">
        <f t="shared" si="6"/>
        <v>4364355.08</v>
      </c>
      <c r="I189" s="1" t="s">
        <v>1</v>
      </c>
      <c r="K189" s="10"/>
      <c r="L189" s="10"/>
    </row>
    <row r="190" spans="1:12" ht="21" x14ac:dyDescent="0.35">
      <c r="A190" s="18" t="s">
        <v>40</v>
      </c>
      <c r="B190" s="16" t="s">
        <v>20</v>
      </c>
      <c r="C190" s="15" t="s">
        <v>39</v>
      </c>
      <c r="D190" s="14">
        <v>45425</v>
      </c>
      <c r="E190" s="13">
        <v>70800</v>
      </c>
      <c r="F190" s="12">
        <v>45548</v>
      </c>
      <c r="H190" s="11">
        <f t="shared" si="6"/>
        <v>70800</v>
      </c>
      <c r="I190" s="1" t="s">
        <v>1</v>
      </c>
      <c r="K190" s="10"/>
      <c r="L190" s="10"/>
    </row>
    <row r="191" spans="1:12" ht="21" x14ac:dyDescent="0.35">
      <c r="A191" s="18" t="s">
        <v>38</v>
      </c>
      <c r="B191" s="16" t="s">
        <v>28</v>
      </c>
      <c r="C191" s="15" t="s">
        <v>37</v>
      </c>
      <c r="D191" s="14">
        <v>45428</v>
      </c>
      <c r="E191" s="13">
        <v>59000</v>
      </c>
      <c r="F191" s="12">
        <v>45551</v>
      </c>
      <c r="H191" s="11">
        <f t="shared" si="6"/>
        <v>59000</v>
      </c>
      <c r="I191" s="1" t="s">
        <v>1</v>
      </c>
      <c r="K191" s="10"/>
      <c r="L191" s="10"/>
    </row>
    <row r="192" spans="1:12" ht="21" x14ac:dyDescent="0.35">
      <c r="A192" s="18" t="s">
        <v>36</v>
      </c>
      <c r="B192" s="16" t="s">
        <v>20</v>
      </c>
      <c r="C192" s="15" t="s">
        <v>35</v>
      </c>
      <c r="D192" s="14">
        <v>45418</v>
      </c>
      <c r="E192" s="13">
        <v>88500</v>
      </c>
      <c r="F192" s="12">
        <v>45541</v>
      </c>
      <c r="H192" s="11">
        <f t="shared" si="6"/>
        <v>88500</v>
      </c>
      <c r="I192" s="1" t="s">
        <v>1</v>
      </c>
      <c r="K192" s="10"/>
      <c r="L192" s="10"/>
    </row>
    <row r="193" spans="1:12" ht="21" x14ac:dyDescent="0.35">
      <c r="A193" s="18" t="s">
        <v>34</v>
      </c>
      <c r="B193" s="16" t="s">
        <v>28</v>
      </c>
      <c r="C193" s="15" t="s">
        <v>33</v>
      </c>
      <c r="D193" s="14">
        <v>45428</v>
      </c>
      <c r="E193" s="13">
        <v>59000</v>
      </c>
      <c r="F193" s="12">
        <v>45551</v>
      </c>
      <c r="H193" s="11">
        <f t="shared" si="6"/>
        <v>59000</v>
      </c>
      <c r="I193" s="1" t="s">
        <v>1</v>
      </c>
      <c r="K193" s="10"/>
      <c r="L193" s="10"/>
    </row>
    <row r="194" spans="1:12" ht="21" x14ac:dyDescent="0.35">
      <c r="A194" s="18" t="s">
        <v>32</v>
      </c>
      <c r="B194" s="16" t="s">
        <v>31</v>
      </c>
      <c r="C194" s="15" t="s">
        <v>30</v>
      </c>
      <c r="D194" s="14">
        <v>45429</v>
      </c>
      <c r="E194" s="13">
        <v>59000</v>
      </c>
      <c r="F194" s="12">
        <v>45552</v>
      </c>
      <c r="H194" s="11">
        <f t="shared" si="6"/>
        <v>59000</v>
      </c>
      <c r="I194" s="1" t="s">
        <v>1</v>
      </c>
      <c r="K194" s="10"/>
      <c r="L194" s="10"/>
    </row>
    <row r="195" spans="1:12" ht="21" x14ac:dyDescent="0.35">
      <c r="A195" s="18" t="s">
        <v>29</v>
      </c>
      <c r="B195" s="16" t="s">
        <v>28</v>
      </c>
      <c r="C195" s="15" t="s">
        <v>27</v>
      </c>
      <c r="D195" s="14">
        <v>45422</v>
      </c>
      <c r="E195" s="13">
        <v>59000</v>
      </c>
      <c r="F195" s="12">
        <v>45552</v>
      </c>
      <c r="H195" s="11">
        <f t="shared" si="6"/>
        <v>59000</v>
      </c>
      <c r="I195" s="1" t="s">
        <v>1</v>
      </c>
      <c r="K195" s="10"/>
      <c r="L195" s="10"/>
    </row>
    <row r="196" spans="1:12" ht="21" x14ac:dyDescent="0.35">
      <c r="A196" s="18" t="s">
        <v>26</v>
      </c>
      <c r="B196" s="16" t="s">
        <v>20</v>
      </c>
      <c r="C196" s="15" t="s">
        <v>25</v>
      </c>
      <c r="D196" s="14">
        <v>45433</v>
      </c>
      <c r="E196" s="13">
        <v>59000</v>
      </c>
      <c r="F196" s="12">
        <v>45556</v>
      </c>
      <c r="H196" s="11">
        <f t="shared" si="6"/>
        <v>59000</v>
      </c>
      <c r="I196" s="1" t="s">
        <v>1</v>
      </c>
      <c r="K196" s="10"/>
      <c r="L196" s="10"/>
    </row>
    <row r="197" spans="1:12" ht="33" x14ac:dyDescent="0.35">
      <c r="A197" s="28" t="s">
        <v>24</v>
      </c>
      <c r="B197" s="27" t="s">
        <v>23</v>
      </c>
      <c r="C197" s="26" t="s">
        <v>22</v>
      </c>
      <c r="D197" s="25">
        <v>45370</v>
      </c>
      <c r="E197" s="24">
        <v>4384702.74</v>
      </c>
      <c r="F197" s="23">
        <v>45492</v>
      </c>
      <c r="G197" s="22">
        <v>877540.55</v>
      </c>
      <c r="H197" s="21">
        <f t="shared" si="6"/>
        <v>3507162.1900000004</v>
      </c>
      <c r="I197" s="20" t="s">
        <v>1</v>
      </c>
      <c r="K197" s="10"/>
      <c r="L197" s="10"/>
    </row>
    <row r="198" spans="1:12" ht="21" x14ac:dyDescent="0.35">
      <c r="A198" s="18" t="s">
        <v>21</v>
      </c>
      <c r="B198" s="16" t="s">
        <v>20</v>
      </c>
      <c r="C198" s="15" t="s">
        <v>19</v>
      </c>
      <c r="D198" s="14">
        <v>45393</v>
      </c>
      <c r="E198" s="13">
        <v>88500</v>
      </c>
      <c r="F198" s="12">
        <v>45515</v>
      </c>
      <c r="H198" s="11">
        <f t="shared" si="6"/>
        <v>88500</v>
      </c>
      <c r="I198" s="1" t="s">
        <v>1</v>
      </c>
      <c r="K198" s="10"/>
      <c r="L198" s="10"/>
    </row>
    <row r="199" spans="1:12" ht="21" x14ac:dyDescent="0.35">
      <c r="A199" s="18" t="s">
        <v>18</v>
      </c>
      <c r="B199" s="16" t="s">
        <v>12</v>
      </c>
      <c r="C199" s="15" t="s">
        <v>17</v>
      </c>
      <c r="D199" s="14">
        <v>45426</v>
      </c>
      <c r="E199" s="13">
        <v>590000</v>
      </c>
      <c r="F199" s="12">
        <v>45549</v>
      </c>
      <c r="H199" s="11">
        <f t="shared" si="6"/>
        <v>590000</v>
      </c>
      <c r="I199" s="1" t="s">
        <v>1</v>
      </c>
      <c r="K199" s="10"/>
      <c r="L199" s="10"/>
    </row>
    <row r="200" spans="1:12" ht="33" x14ac:dyDescent="0.35">
      <c r="A200" s="28" t="s">
        <v>16</v>
      </c>
      <c r="B200" s="27" t="s">
        <v>15</v>
      </c>
      <c r="C200" s="26" t="s">
        <v>14</v>
      </c>
      <c r="D200" s="25">
        <v>45384</v>
      </c>
      <c r="E200" s="24">
        <v>5958247.5</v>
      </c>
      <c r="F200" s="23">
        <v>45506</v>
      </c>
      <c r="G200" s="22">
        <v>1131649.5</v>
      </c>
      <c r="H200" s="21">
        <f t="shared" si="6"/>
        <v>4826598</v>
      </c>
      <c r="I200" s="20" t="s">
        <v>1</v>
      </c>
      <c r="K200" s="10"/>
      <c r="L200" s="10"/>
    </row>
    <row r="201" spans="1:12" ht="21" x14ac:dyDescent="0.35">
      <c r="A201" s="18" t="s">
        <v>13</v>
      </c>
      <c r="B201" s="16" t="s">
        <v>12</v>
      </c>
      <c r="C201" s="15" t="s">
        <v>11</v>
      </c>
      <c r="D201" s="14">
        <v>45420</v>
      </c>
      <c r="E201" s="13">
        <v>2918573.49</v>
      </c>
      <c r="F201" s="12">
        <v>45543</v>
      </c>
      <c r="H201" s="11">
        <f t="shared" si="6"/>
        <v>2918573.49</v>
      </c>
      <c r="I201" s="1" t="s">
        <v>1</v>
      </c>
      <c r="K201" s="10"/>
      <c r="L201" s="10"/>
    </row>
    <row r="202" spans="1:12" ht="21" x14ac:dyDescent="0.35">
      <c r="A202" s="18" t="s">
        <v>10</v>
      </c>
      <c r="B202" s="16" t="s">
        <v>9</v>
      </c>
      <c r="C202" s="15" t="s">
        <v>8</v>
      </c>
      <c r="D202" s="14">
        <v>45370</v>
      </c>
      <c r="E202" s="13">
        <v>174592.8</v>
      </c>
      <c r="F202" s="12">
        <v>45492</v>
      </c>
      <c r="H202" s="11">
        <f t="shared" ref="H202:H204" si="7">+E202-G202</f>
        <v>174592.8</v>
      </c>
      <c r="I202" s="1" t="s">
        <v>1</v>
      </c>
      <c r="K202" s="10"/>
      <c r="L202" s="10"/>
    </row>
    <row r="203" spans="1:12" ht="21" x14ac:dyDescent="0.35">
      <c r="A203" s="18" t="s">
        <v>7</v>
      </c>
      <c r="B203" s="16" t="s">
        <v>6</v>
      </c>
      <c r="C203" s="15" t="s">
        <v>5</v>
      </c>
      <c r="D203" s="14">
        <v>45433</v>
      </c>
      <c r="E203" s="13">
        <v>10998600</v>
      </c>
      <c r="F203" s="12">
        <v>45556</v>
      </c>
      <c r="H203" s="11">
        <f t="shared" si="7"/>
        <v>10998600</v>
      </c>
      <c r="I203" s="1" t="s">
        <v>1</v>
      </c>
      <c r="K203" s="10"/>
      <c r="L203" s="10"/>
    </row>
    <row r="204" spans="1:12" ht="33" x14ac:dyDescent="0.35">
      <c r="A204" s="18" t="s">
        <v>4</v>
      </c>
      <c r="B204" s="16" t="s">
        <v>3</v>
      </c>
      <c r="C204" s="15" t="s">
        <v>2</v>
      </c>
      <c r="D204" s="14">
        <v>45400</v>
      </c>
      <c r="E204" s="13">
        <v>1132800</v>
      </c>
      <c r="F204" s="12">
        <v>45522</v>
      </c>
      <c r="H204" s="11">
        <f t="shared" si="7"/>
        <v>1132800</v>
      </c>
      <c r="I204" s="1" t="s">
        <v>1</v>
      </c>
      <c r="K204" s="10"/>
      <c r="L204" s="10"/>
    </row>
    <row r="205" spans="1:12" ht="21.75" thickBot="1" x14ac:dyDescent="0.4">
      <c r="A205" s="18"/>
      <c r="B205" s="16"/>
      <c r="C205" s="15"/>
      <c r="D205" s="14"/>
      <c r="E205" s="13"/>
      <c r="F205" s="12"/>
      <c r="H205" s="19">
        <f>SUM(H10:H204)</f>
        <v>236360670.02000013</v>
      </c>
      <c r="K205" s="10"/>
      <c r="L205" s="10"/>
    </row>
    <row r="206" spans="1:12" ht="21.75" thickTop="1" x14ac:dyDescent="0.35">
      <c r="A206" s="18"/>
      <c r="B206" s="16"/>
      <c r="C206" s="15"/>
      <c r="D206" s="14"/>
      <c r="E206" s="13"/>
      <c r="F206" s="12"/>
      <c r="H206" s="11"/>
      <c r="K206" s="10"/>
      <c r="L206" s="10"/>
    </row>
    <row r="207" spans="1:12" ht="21" x14ac:dyDescent="0.35">
      <c r="A207" s="18"/>
      <c r="B207" s="16"/>
      <c r="C207" s="15"/>
      <c r="D207" s="14"/>
      <c r="E207" s="13"/>
      <c r="F207" s="12"/>
      <c r="H207" s="11"/>
      <c r="K207" s="10"/>
      <c r="L207" s="10"/>
    </row>
    <row r="208" spans="1:12" ht="21" x14ac:dyDescent="0.35">
      <c r="A208" s="18"/>
      <c r="B208" s="16"/>
      <c r="C208" s="15"/>
      <c r="D208" s="14"/>
      <c r="E208" s="13"/>
      <c r="F208" s="12"/>
      <c r="H208" s="11"/>
      <c r="K208" s="10"/>
      <c r="L208" s="10"/>
    </row>
    <row r="209" spans="1:12" ht="21" x14ac:dyDescent="0.35">
      <c r="A209" s="18"/>
      <c r="B209" s="16"/>
      <c r="C209" s="15"/>
      <c r="D209" s="14"/>
      <c r="E209" s="13"/>
      <c r="F209" s="12"/>
      <c r="H209" s="11"/>
      <c r="K209" s="10"/>
      <c r="L209" s="10"/>
    </row>
    <row r="210" spans="1:12" ht="21" x14ac:dyDescent="0.35">
      <c r="A210" s="18"/>
      <c r="B210" s="16"/>
      <c r="C210" s="15"/>
      <c r="D210" s="14"/>
      <c r="E210" s="13"/>
      <c r="F210" s="12"/>
      <c r="H210" s="11"/>
      <c r="K210" s="10"/>
      <c r="L210" s="10"/>
    </row>
    <row r="211" spans="1:12" ht="21" x14ac:dyDescent="0.35">
      <c r="A211" s="18"/>
      <c r="B211" s="16"/>
      <c r="C211" s="15"/>
      <c r="D211" s="14"/>
      <c r="E211" s="13"/>
      <c r="F211" s="12"/>
      <c r="H211" s="11"/>
      <c r="K211" s="10"/>
      <c r="L211" s="10"/>
    </row>
    <row r="212" spans="1:12" ht="21" x14ac:dyDescent="0.35">
      <c r="A212" s="18"/>
      <c r="B212" s="16"/>
      <c r="C212" s="15"/>
      <c r="D212" s="14"/>
      <c r="E212" s="13"/>
      <c r="F212" s="12"/>
      <c r="H212" s="11"/>
      <c r="K212" s="10"/>
      <c r="L212" s="10"/>
    </row>
    <row r="213" spans="1:12" ht="21" x14ac:dyDescent="0.35">
      <c r="A213" s="18"/>
      <c r="B213" s="16"/>
      <c r="C213" s="15"/>
      <c r="D213" s="14"/>
      <c r="E213" s="13"/>
      <c r="F213" s="12"/>
      <c r="H213" s="11"/>
      <c r="K213" s="10"/>
      <c r="L213" s="10"/>
    </row>
    <row r="214" spans="1:12" ht="21" x14ac:dyDescent="0.35">
      <c r="A214" s="18"/>
      <c r="B214" s="16"/>
      <c r="C214" s="15"/>
      <c r="D214" s="14"/>
      <c r="E214" s="13"/>
      <c r="F214" s="12"/>
      <c r="H214" s="11"/>
      <c r="K214" s="10"/>
      <c r="L214" s="10"/>
    </row>
    <row r="215" spans="1:12" ht="21" x14ac:dyDescent="0.35">
      <c r="A215" s="18"/>
      <c r="B215" s="16"/>
      <c r="C215" s="15"/>
      <c r="D215" s="14"/>
      <c r="E215" s="13"/>
      <c r="F215" s="12"/>
      <c r="H215" s="11"/>
      <c r="K215" s="10"/>
      <c r="L215" s="10"/>
    </row>
    <row r="216" spans="1:12" ht="21" x14ac:dyDescent="0.35">
      <c r="A216" s="18"/>
      <c r="B216" s="16"/>
      <c r="C216" s="15"/>
      <c r="D216" s="14"/>
      <c r="E216" s="13"/>
      <c r="F216" s="12"/>
      <c r="H216" s="11"/>
      <c r="K216" s="10"/>
      <c r="L216" s="10"/>
    </row>
    <row r="217" spans="1:12" ht="21" x14ac:dyDescent="0.35">
      <c r="A217" s="17"/>
      <c r="B217" s="16"/>
      <c r="C217" s="15"/>
      <c r="D217" s="14"/>
      <c r="E217" s="13"/>
      <c r="F217" s="12"/>
      <c r="H217" s="11"/>
      <c r="K217" s="10"/>
      <c r="L217" s="10"/>
    </row>
    <row r="218" spans="1:12" ht="21" x14ac:dyDescent="0.35">
      <c r="A218" s="17"/>
      <c r="B218" s="16"/>
      <c r="C218" s="15"/>
      <c r="D218" s="14"/>
      <c r="E218" s="13"/>
      <c r="F218" s="12"/>
      <c r="H218" s="11"/>
      <c r="K218" s="10"/>
      <c r="L218" s="10"/>
    </row>
    <row r="219" spans="1:12" ht="21" x14ac:dyDescent="0.35">
      <c r="A219" s="17"/>
      <c r="B219" s="16"/>
      <c r="C219" s="15"/>
      <c r="D219" s="14"/>
      <c r="E219" s="13"/>
      <c r="F219" s="12"/>
      <c r="H219" s="11"/>
      <c r="K219" s="10"/>
      <c r="L219" s="10"/>
    </row>
    <row r="220" spans="1:12" ht="21" x14ac:dyDescent="0.35">
      <c r="A220" s="17"/>
      <c r="B220" s="16"/>
      <c r="C220" s="15"/>
      <c r="D220" s="14"/>
      <c r="E220" s="13"/>
      <c r="F220" s="12"/>
      <c r="H220" s="11"/>
      <c r="K220" s="10"/>
      <c r="L220" s="10"/>
    </row>
    <row r="221" spans="1:12" ht="21" x14ac:dyDescent="0.35">
      <c r="A221" s="17"/>
      <c r="B221" s="16"/>
      <c r="C221" s="15"/>
      <c r="D221" s="14"/>
      <c r="E221" s="13"/>
      <c r="F221" s="12"/>
      <c r="H221" s="11"/>
      <c r="K221" s="10"/>
      <c r="L221" s="10"/>
    </row>
    <row r="222" spans="1:12" ht="21" x14ac:dyDescent="0.35">
      <c r="A222" s="17"/>
      <c r="B222" s="16"/>
      <c r="C222" s="15"/>
      <c r="D222" s="14"/>
      <c r="E222" s="13"/>
      <c r="F222" s="12"/>
      <c r="H222" s="11"/>
      <c r="K222" s="10"/>
      <c r="L222" s="10"/>
    </row>
    <row r="223" spans="1:12" ht="21" x14ac:dyDescent="0.35">
      <c r="A223" s="17"/>
      <c r="B223" s="16"/>
      <c r="C223" s="15"/>
      <c r="D223" s="14"/>
      <c r="E223" s="13"/>
      <c r="F223" s="12"/>
      <c r="H223" s="11"/>
      <c r="K223" s="10"/>
      <c r="L223" s="10"/>
    </row>
    <row r="224" spans="1:12" ht="21" x14ac:dyDescent="0.35">
      <c r="A224" s="17"/>
      <c r="B224" s="16"/>
      <c r="C224" s="15"/>
      <c r="D224" s="14"/>
      <c r="E224" s="13"/>
      <c r="F224" s="12"/>
      <c r="H224" s="11"/>
      <c r="K224" s="10"/>
      <c r="L224" s="10"/>
    </row>
    <row r="225" spans="1:12" ht="21" x14ac:dyDescent="0.35">
      <c r="A225" s="17"/>
      <c r="B225" s="16"/>
      <c r="C225" s="15"/>
      <c r="D225" s="14"/>
      <c r="E225" s="13"/>
      <c r="F225" s="12"/>
      <c r="H225" s="11"/>
      <c r="K225" s="10"/>
      <c r="L225" s="10"/>
    </row>
    <row r="226" spans="1:12" ht="21" x14ac:dyDescent="0.35">
      <c r="A226" s="17"/>
      <c r="B226" s="16"/>
      <c r="C226" s="15"/>
      <c r="D226" s="14"/>
      <c r="E226" s="13"/>
      <c r="F226" s="12"/>
      <c r="H226" s="11"/>
      <c r="K226" s="10"/>
      <c r="L226" s="10"/>
    </row>
    <row r="227" spans="1:12" ht="21" x14ac:dyDescent="0.35">
      <c r="A227" s="17"/>
      <c r="B227" s="16"/>
      <c r="C227" s="15"/>
      <c r="D227" s="14"/>
      <c r="E227" s="13"/>
      <c r="F227" s="12"/>
      <c r="H227" s="11"/>
      <c r="K227" s="10"/>
      <c r="L227" s="10"/>
    </row>
    <row r="228" spans="1:12" ht="21" x14ac:dyDescent="0.35">
      <c r="A228" s="17"/>
      <c r="B228" s="16"/>
      <c r="C228" s="15"/>
      <c r="D228" s="14"/>
      <c r="E228" s="13"/>
      <c r="F228" s="12"/>
      <c r="H228" s="11"/>
      <c r="K228" s="10"/>
      <c r="L228" s="10"/>
    </row>
    <row r="229" spans="1:12" ht="21" x14ac:dyDescent="0.35">
      <c r="A229" s="17"/>
      <c r="B229" s="16"/>
      <c r="C229" s="15"/>
      <c r="D229" s="14"/>
      <c r="E229" s="13"/>
      <c r="F229" s="12"/>
      <c r="H229" s="11"/>
      <c r="K229" s="10"/>
      <c r="L229" s="10"/>
    </row>
    <row r="230" spans="1:12" ht="21" x14ac:dyDescent="0.35">
      <c r="A230" s="17"/>
      <c r="B230" s="16"/>
      <c r="C230" s="15"/>
      <c r="D230" s="14"/>
      <c r="E230" s="13"/>
      <c r="F230" s="12"/>
      <c r="H230" s="11"/>
      <c r="K230" s="10"/>
      <c r="L230" s="10"/>
    </row>
    <row r="231" spans="1:12" ht="21" x14ac:dyDescent="0.35">
      <c r="A231" s="17"/>
      <c r="B231" s="16"/>
      <c r="C231" s="15"/>
      <c r="D231" s="14"/>
      <c r="E231" s="13"/>
      <c r="F231" s="12"/>
      <c r="H231" s="11"/>
      <c r="K231" s="10"/>
      <c r="L231" s="10"/>
    </row>
    <row r="232" spans="1:12" ht="21" x14ac:dyDescent="0.35">
      <c r="A232" s="17"/>
      <c r="B232" s="16"/>
      <c r="C232" s="15"/>
      <c r="D232" s="14"/>
      <c r="E232" s="13"/>
      <c r="F232" s="12"/>
      <c r="H232" s="11"/>
      <c r="K232" s="10"/>
      <c r="L232" s="10"/>
    </row>
    <row r="233" spans="1:12" ht="21" x14ac:dyDescent="0.35">
      <c r="A233" s="17"/>
      <c r="B233" s="16"/>
      <c r="C233" s="15"/>
      <c r="D233" s="14"/>
      <c r="E233" s="13"/>
      <c r="F233" s="12"/>
      <c r="H233" s="11"/>
      <c r="K233" s="10"/>
      <c r="L233" s="10"/>
    </row>
    <row r="234" spans="1:12" ht="21" x14ac:dyDescent="0.35">
      <c r="A234" s="17"/>
      <c r="B234" s="16"/>
      <c r="C234" s="15"/>
      <c r="D234" s="14"/>
      <c r="E234" s="13"/>
      <c r="F234" s="12"/>
      <c r="H234" s="11"/>
      <c r="K234" s="10"/>
      <c r="L234" s="10"/>
    </row>
    <row r="235" spans="1:12" ht="21" x14ac:dyDescent="0.35">
      <c r="A235" s="17"/>
      <c r="B235" s="16"/>
      <c r="C235" s="15"/>
      <c r="D235" s="14"/>
      <c r="E235" s="13"/>
      <c r="F235" s="12"/>
      <c r="H235" s="11"/>
      <c r="K235" s="10"/>
      <c r="L235" s="10"/>
    </row>
    <row r="236" spans="1:12" ht="21" x14ac:dyDescent="0.35">
      <c r="A236" s="17"/>
      <c r="B236" s="16"/>
      <c r="C236" s="15"/>
      <c r="D236" s="14"/>
      <c r="E236" s="13"/>
      <c r="F236" s="12"/>
      <c r="H236" s="11"/>
      <c r="K236" s="10"/>
      <c r="L236" s="10"/>
    </row>
    <row r="237" spans="1:12" ht="21" x14ac:dyDescent="0.35">
      <c r="A237" s="17"/>
      <c r="B237" s="16"/>
      <c r="C237" s="15"/>
      <c r="D237" s="14"/>
      <c r="E237" s="13"/>
      <c r="F237" s="12"/>
      <c r="H237" s="11"/>
      <c r="K237" s="10"/>
      <c r="L237" s="10"/>
    </row>
    <row r="238" spans="1:12" ht="21" x14ac:dyDescent="0.35">
      <c r="A238" s="17"/>
      <c r="B238" s="16"/>
      <c r="C238" s="15"/>
      <c r="D238" s="14"/>
      <c r="E238" s="13"/>
      <c r="F238" s="12"/>
      <c r="H238" s="11"/>
      <c r="K238" s="10"/>
      <c r="L238" s="10"/>
    </row>
    <row r="239" spans="1:12" ht="21" x14ac:dyDescent="0.35">
      <c r="A239" s="17"/>
      <c r="B239" s="16"/>
      <c r="C239" s="15"/>
      <c r="D239" s="14"/>
      <c r="E239" s="13"/>
      <c r="F239" s="12"/>
      <c r="H239" s="11"/>
      <c r="K239" s="10"/>
      <c r="L239" s="10"/>
    </row>
    <row r="240" spans="1:12" ht="21" x14ac:dyDescent="0.35">
      <c r="A240" s="17"/>
      <c r="B240" s="16"/>
      <c r="C240" s="15"/>
      <c r="D240" s="14"/>
      <c r="E240" s="13"/>
      <c r="F240" s="12"/>
      <c r="H240" s="11"/>
      <c r="K240" s="10"/>
      <c r="L240" s="10"/>
    </row>
    <row r="241" spans="1:12" ht="21" x14ac:dyDescent="0.35">
      <c r="A241" s="17"/>
      <c r="B241" s="16"/>
      <c r="C241" s="15"/>
      <c r="D241" s="14"/>
      <c r="E241" s="13"/>
      <c r="F241" s="12"/>
      <c r="H241" s="11"/>
      <c r="K241" s="10"/>
      <c r="L241" s="10"/>
    </row>
    <row r="242" spans="1:12" ht="21" x14ac:dyDescent="0.35">
      <c r="A242" s="17"/>
      <c r="B242" s="16"/>
      <c r="C242" s="15"/>
      <c r="D242" s="14"/>
      <c r="E242" s="13"/>
      <c r="F242" s="12"/>
      <c r="H242" s="11"/>
      <c r="K242" s="10"/>
      <c r="L242" s="10"/>
    </row>
    <row r="243" spans="1:12" ht="21" x14ac:dyDescent="0.35">
      <c r="A243" s="17"/>
      <c r="B243" s="16"/>
      <c r="C243" s="15"/>
      <c r="D243" s="14"/>
      <c r="E243" s="13"/>
      <c r="F243" s="12"/>
      <c r="H243" s="11"/>
      <c r="K243" s="10"/>
      <c r="L243" s="10"/>
    </row>
    <row r="244" spans="1:12" ht="21" x14ac:dyDescent="0.35">
      <c r="A244" s="17"/>
      <c r="B244" s="16"/>
      <c r="C244" s="15"/>
      <c r="D244" s="14"/>
      <c r="E244" s="13"/>
      <c r="F244" s="12"/>
      <c r="H244" s="11"/>
      <c r="K244" s="10"/>
      <c r="L244" s="10"/>
    </row>
    <row r="245" spans="1:12" ht="21" x14ac:dyDescent="0.35">
      <c r="A245" s="17"/>
      <c r="B245" s="16"/>
      <c r="C245" s="15"/>
      <c r="D245" s="14"/>
      <c r="E245" s="13"/>
      <c r="F245" s="12"/>
      <c r="H245" s="11"/>
      <c r="K245" s="10"/>
      <c r="L245" s="10"/>
    </row>
    <row r="246" spans="1:12" ht="21" x14ac:dyDescent="0.35">
      <c r="A246" s="17"/>
      <c r="B246" s="16"/>
      <c r="C246" s="15"/>
      <c r="D246" s="14"/>
      <c r="E246" s="13"/>
      <c r="F246" s="12"/>
      <c r="H246" s="11"/>
      <c r="K246" s="10"/>
      <c r="L246" s="10"/>
    </row>
    <row r="247" spans="1:12" ht="21" x14ac:dyDescent="0.35">
      <c r="A247" s="17"/>
      <c r="B247" s="16"/>
      <c r="C247" s="15"/>
      <c r="D247" s="14"/>
      <c r="E247" s="13"/>
      <c r="F247" s="12"/>
      <c r="H247" s="11"/>
      <c r="K247" s="10"/>
      <c r="L247" s="10"/>
    </row>
    <row r="248" spans="1:12" ht="21" x14ac:dyDescent="0.35">
      <c r="A248" s="17"/>
      <c r="B248" s="16"/>
      <c r="C248" s="15"/>
      <c r="D248" s="14"/>
      <c r="E248" s="13"/>
      <c r="F248" s="12"/>
      <c r="H248" s="11"/>
      <c r="K248" s="10"/>
      <c r="L248" s="10"/>
    </row>
    <row r="249" spans="1:12" ht="21" x14ac:dyDescent="0.35">
      <c r="A249" s="17"/>
      <c r="B249" s="16"/>
      <c r="C249" s="15"/>
      <c r="D249" s="14"/>
      <c r="E249" s="13"/>
      <c r="F249" s="12"/>
      <c r="H249" s="11"/>
      <c r="K249" s="10"/>
      <c r="L249" s="10"/>
    </row>
    <row r="250" spans="1:12" ht="21" x14ac:dyDescent="0.35">
      <c r="A250" s="17"/>
      <c r="B250" s="16"/>
      <c r="C250" s="15"/>
      <c r="D250" s="14"/>
      <c r="E250" s="13"/>
      <c r="F250" s="12"/>
      <c r="H250" s="11"/>
      <c r="K250" s="10"/>
      <c r="L250" s="10"/>
    </row>
    <row r="251" spans="1:12" ht="21" x14ac:dyDescent="0.35">
      <c r="A251" s="17"/>
      <c r="B251" s="16"/>
      <c r="C251" s="15"/>
      <c r="D251" s="14"/>
      <c r="E251" s="13"/>
      <c r="F251" s="12"/>
      <c r="H251" s="11"/>
      <c r="K251" s="10"/>
      <c r="L251" s="10"/>
    </row>
    <row r="252" spans="1:12" ht="21" x14ac:dyDescent="0.35">
      <c r="A252" s="17"/>
      <c r="B252" s="16"/>
      <c r="C252" s="15"/>
      <c r="D252" s="14"/>
      <c r="E252" s="13"/>
      <c r="F252" s="12"/>
      <c r="H252" s="11"/>
      <c r="K252" s="10"/>
      <c r="L252" s="10"/>
    </row>
    <row r="253" spans="1:12" ht="21" x14ac:dyDescent="0.35">
      <c r="A253" s="17"/>
      <c r="B253" s="16"/>
      <c r="C253" s="15"/>
      <c r="D253" s="14"/>
      <c r="E253" s="13"/>
      <c r="F253" s="12"/>
      <c r="H253" s="11"/>
      <c r="K253" s="10"/>
      <c r="L253" s="10"/>
    </row>
    <row r="254" spans="1:12" ht="21" x14ac:dyDescent="0.35">
      <c r="A254" s="17"/>
      <c r="B254" s="16"/>
      <c r="C254" s="15"/>
      <c r="D254" s="14"/>
      <c r="E254" s="13"/>
      <c r="F254" s="12"/>
      <c r="H254" s="11"/>
      <c r="K254" s="10"/>
      <c r="L254" s="10"/>
    </row>
    <row r="255" spans="1:12" ht="21" x14ac:dyDescent="0.35">
      <c r="A255" s="17"/>
      <c r="B255" s="16"/>
      <c r="C255" s="15"/>
      <c r="D255" s="14"/>
      <c r="E255" s="13"/>
      <c r="F255" s="12"/>
      <c r="H255" s="11"/>
      <c r="K255" s="10"/>
      <c r="L255" s="10"/>
    </row>
    <row r="256" spans="1:12" ht="21" x14ac:dyDescent="0.35">
      <c r="A256" s="17"/>
      <c r="B256" s="16"/>
      <c r="C256" s="15"/>
      <c r="D256" s="14"/>
      <c r="E256" s="13"/>
      <c r="F256" s="12"/>
      <c r="H256" s="11"/>
      <c r="K256" s="10"/>
      <c r="L256" s="10"/>
    </row>
    <row r="257" spans="1:12" ht="21" x14ac:dyDescent="0.35">
      <c r="A257" s="17"/>
      <c r="B257" s="16"/>
      <c r="C257" s="15"/>
      <c r="D257" s="14"/>
      <c r="E257" s="13"/>
      <c r="F257" s="12"/>
      <c r="H257" s="11"/>
      <c r="K257" s="10"/>
      <c r="L257" s="10"/>
    </row>
    <row r="258" spans="1:12" ht="21" x14ac:dyDescent="0.35">
      <c r="A258" s="17"/>
      <c r="B258" s="16"/>
      <c r="C258" s="15"/>
      <c r="D258" s="14"/>
      <c r="E258" s="13"/>
      <c r="F258" s="12"/>
      <c r="H258" s="11"/>
      <c r="K258" s="10"/>
      <c r="L258" s="10"/>
    </row>
    <row r="259" spans="1:12" ht="21" x14ac:dyDescent="0.35">
      <c r="A259" s="17"/>
      <c r="B259" s="16"/>
      <c r="C259" s="15"/>
      <c r="D259" s="14"/>
      <c r="E259" s="13"/>
      <c r="F259" s="12"/>
      <c r="H259" s="11"/>
      <c r="K259" s="10"/>
      <c r="L259" s="10"/>
    </row>
    <row r="260" spans="1:12" ht="21" x14ac:dyDescent="0.35">
      <c r="A260" s="17"/>
      <c r="B260" s="16"/>
      <c r="C260" s="15"/>
      <c r="D260" s="14"/>
      <c r="E260" s="13"/>
      <c r="F260" s="12"/>
      <c r="H260" s="11"/>
      <c r="K260" s="10"/>
      <c r="L260" s="10"/>
    </row>
    <row r="261" spans="1:12" ht="21" x14ac:dyDescent="0.35">
      <c r="A261" s="17"/>
      <c r="B261" s="16"/>
      <c r="C261" s="15"/>
      <c r="D261" s="14"/>
      <c r="E261" s="13"/>
      <c r="F261" s="12"/>
      <c r="H261" s="11"/>
      <c r="K261" s="10"/>
      <c r="L261" s="10"/>
    </row>
    <row r="262" spans="1:12" ht="21" x14ac:dyDescent="0.35">
      <c r="A262" s="17"/>
      <c r="B262" s="16"/>
      <c r="C262" s="15"/>
      <c r="D262" s="14"/>
      <c r="E262" s="13"/>
      <c r="F262" s="12"/>
      <c r="H262" s="11"/>
      <c r="K262" s="10"/>
      <c r="L262" s="10"/>
    </row>
    <row r="263" spans="1:12" ht="21" x14ac:dyDescent="0.35">
      <c r="A263" s="17"/>
      <c r="B263" s="16"/>
      <c r="C263" s="15"/>
      <c r="D263" s="14"/>
      <c r="E263" s="13"/>
      <c r="F263" s="12"/>
      <c r="H263" s="11"/>
      <c r="K263" s="10"/>
      <c r="L263" s="10"/>
    </row>
    <row r="264" spans="1:12" ht="21" x14ac:dyDescent="0.35">
      <c r="A264" s="17"/>
      <c r="B264" s="16"/>
      <c r="C264" s="15"/>
      <c r="D264" s="14"/>
      <c r="E264" s="13"/>
      <c r="F264" s="12"/>
      <c r="H264" s="11"/>
      <c r="K264" s="10"/>
      <c r="L264" s="10"/>
    </row>
    <row r="265" spans="1:12" ht="21" x14ac:dyDescent="0.35">
      <c r="A265" s="17"/>
      <c r="B265" s="16"/>
      <c r="C265" s="15"/>
      <c r="D265" s="14"/>
      <c r="E265" s="13"/>
      <c r="F265" s="12"/>
      <c r="H265" s="11"/>
      <c r="K265" s="10"/>
      <c r="L265" s="10"/>
    </row>
    <row r="266" spans="1:12" ht="21" x14ac:dyDescent="0.35">
      <c r="A266" s="17"/>
      <c r="B266" s="16"/>
      <c r="C266" s="15"/>
      <c r="D266" s="14"/>
      <c r="E266" s="13"/>
      <c r="F266" s="12"/>
      <c r="H266" s="11"/>
      <c r="K266" s="10"/>
      <c r="L266" s="10"/>
    </row>
    <row r="267" spans="1:12" ht="21" x14ac:dyDescent="0.35">
      <c r="A267" s="17"/>
      <c r="B267" s="16"/>
      <c r="C267" s="15"/>
      <c r="D267" s="14"/>
      <c r="E267" s="13"/>
      <c r="F267" s="12"/>
      <c r="H267" s="11"/>
      <c r="K267" s="10"/>
      <c r="L267" s="10"/>
    </row>
    <row r="268" spans="1:12" ht="21" x14ac:dyDescent="0.35">
      <c r="A268" s="17"/>
      <c r="B268" s="16"/>
      <c r="C268" s="15"/>
      <c r="D268" s="14"/>
      <c r="E268" s="13"/>
      <c r="F268" s="12"/>
      <c r="H268" s="11"/>
      <c r="K268" s="10"/>
      <c r="L268" s="10"/>
    </row>
    <row r="269" spans="1:12" ht="21" x14ac:dyDescent="0.35">
      <c r="A269" s="17"/>
      <c r="B269" s="16"/>
      <c r="C269" s="15"/>
      <c r="D269" s="14"/>
      <c r="E269" s="13"/>
      <c r="F269" s="12"/>
      <c r="H269" s="11"/>
      <c r="K269" s="10"/>
      <c r="L269" s="10"/>
    </row>
    <row r="270" spans="1:12" ht="21" x14ac:dyDescent="0.35">
      <c r="A270" s="17"/>
      <c r="B270" s="16"/>
      <c r="C270" s="15"/>
      <c r="D270" s="14"/>
      <c r="E270" s="13"/>
      <c r="F270" s="12"/>
      <c r="H270" s="11"/>
      <c r="K270" s="10"/>
      <c r="L270" s="10"/>
    </row>
    <row r="271" spans="1:12" ht="21" x14ac:dyDescent="0.35">
      <c r="A271" s="17"/>
      <c r="B271" s="16"/>
      <c r="C271" s="15"/>
      <c r="D271" s="14"/>
      <c r="E271" s="13"/>
      <c r="F271" s="12"/>
      <c r="H271" s="11"/>
      <c r="K271" s="10"/>
      <c r="L271" s="10"/>
    </row>
    <row r="272" spans="1:12" ht="21" x14ac:dyDescent="0.35">
      <c r="A272" s="17"/>
      <c r="B272" s="16"/>
      <c r="C272" s="15"/>
      <c r="D272" s="14"/>
      <c r="E272" s="13"/>
      <c r="F272" s="12"/>
      <c r="H272" s="11"/>
      <c r="K272" s="10"/>
      <c r="L272" s="10"/>
    </row>
    <row r="273" spans="1:12" ht="21" x14ac:dyDescent="0.35">
      <c r="A273" s="17"/>
      <c r="B273" s="16"/>
      <c r="C273" s="15"/>
      <c r="D273" s="14"/>
      <c r="E273" s="13"/>
      <c r="F273" s="12"/>
      <c r="H273" s="11"/>
      <c r="K273" s="10"/>
      <c r="L273" s="10"/>
    </row>
    <row r="274" spans="1:12" ht="21" x14ac:dyDescent="0.35">
      <c r="A274" s="17"/>
      <c r="B274" s="16"/>
      <c r="C274" s="15"/>
      <c r="D274" s="14"/>
      <c r="E274" s="13"/>
      <c r="F274" s="12"/>
      <c r="H274" s="11"/>
      <c r="K274" s="10"/>
      <c r="L274" s="10"/>
    </row>
    <row r="275" spans="1:12" ht="21" x14ac:dyDescent="0.35">
      <c r="A275" s="17"/>
      <c r="B275" s="16"/>
      <c r="C275" s="15"/>
      <c r="D275" s="14"/>
      <c r="E275" s="13"/>
      <c r="F275" s="12"/>
      <c r="H275" s="11"/>
      <c r="K275" s="10"/>
      <c r="L275" s="10"/>
    </row>
    <row r="276" spans="1:12" ht="21" x14ac:dyDescent="0.35">
      <c r="A276" s="17"/>
      <c r="B276" s="16"/>
      <c r="C276" s="15"/>
      <c r="D276" s="14"/>
      <c r="E276" s="13"/>
      <c r="F276" s="12"/>
      <c r="H276" s="11"/>
      <c r="K276" s="10"/>
      <c r="L276" s="10"/>
    </row>
    <row r="277" spans="1:12" ht="21" x14ac:dyDescent="0.35">
      <c r="A277" s="17"/>
      <c r="B277" s="16"/>
      <c r="C277" s="15"/>
      <c r="D277" s="14"/>
      <c r="E277" s="13"/>
      <c r="F277" s="12"/>
      <c r="H277" s="11"/>
      <c r="K277" s="10"/>
      <c r="L277" s="10"/>
    </row>
    <row r="278" spans="1:12" ht="21" x14ac:dyDescent="0.35">
      <c r="A278" s="17"/>
      <c r="B278" s="16"/>
      <c r="C278" s="15"/>
      <c r="D278" s="14"/>
      <c r="E278" s="13"/>
      <c r="F278" s="12"/>
      <c r="H278" s="11"/>
      <c r="K278" s="10"/>
      <c r="L278" s="10"/>
    </row>
    <row r="279" spans="1:12" ht="21" x14ac:dyDescent="0.35">
      <c r="A279" s="17"/>
      <c r="B279" s="16"/>
      <c r="C279" s="15"/>
      <c r="D279" s="14"/>
      <c r="E279" s="13"/>
      <c r="F279" s="12"/>
      <c r="H279" s="11"/>
      <c r="K279" s="10"/>
      <c r="L279" s="10"/>
    </row>
    <row r="280" spans="1:12" ht="21" x14ac:dyDescent="0.35">
      <c r="A280" s="17"/>
      <c r="B280" s="16"/>
      <c r="C280" s="15"/>
      <c r="D280" s="14"/>
      <c r="E280" s="13"/>
      <c r="F280" s="12"/>
      <c r="H280" s="11"/>
      <c r="K280" s="10"/>
      <c r="L280" s="10"/>
    </row>
    <row r="281" spans="1:12" ht="21" x14ac:dyDescent="0.35">
      <c r="A281" s="17"/>
      <c r="B281" s="16"/>
      <c r="C281" s="15"/>
      <c r="D281" s="14"/>
      <c r="E281" s="13"/>
      <c r="F281" s="12"/>
      <c r="H281" s="11"/>
      <c r="K281" s="10"/>
      <c r="L281" s="10"/>
    </row>
    <row r="282" spans="1:12" ht="21" x14ac:dyDescent="0.35">
      <c r="A282" s="17"/>
      <c r="B282" s="16"/>
      <c r="C282" s="15"/>
      <c r="D282" s="14"/>
      <c r="E282" s="13"/>
      <c r="F282" s="12"/>
      <c r="H282" s="11"/>
      <c r="K282" s="10"/>
      <c r="L282" s="10"/>
    </row>
    <row r="283" spans="1:12" ht="21" x14ac:dyDescent="0.35">
      <c r="A283" s="17"/>
      <c r="B283" s="16"/>
      <c r="C283" s="15"/>
      <c r="D283" s="14"/>
      <c r="E283" s="13"/>
      <c r="F283" s="12"/>
      <c r="H283" s="11"/>
      <c r="K283" s="10"/>
      <c r="L283" s="10"/>
    </row>
    <row r="284" spans="1:12" ht="21" x14ac:dyDescent="0.35">
      <c r="A284" s="17"/>
      <c r="B284" s="16"/>
      <c r="C284" s="15"/>
      <c r="D284" s="14"/>
      <c r="E284" s="13"/>
      <c r="F284" s="12"/>
      <c r="H284" s="11"/>
      <c r="K284" s="10"/>
      <c r="L284" s="10"/>
    </row>
    <row r="285" spans="1:12" ht="21" x14ac:dyDescent="0.35">
      <c r="A285" s="17"/>
      <c r="B285" s="16"/>
      <c r="C285" s="15"/>
      <c r="D285" s="14"/>
      <c r="E285" s="13"/>
      <c r="F285" s="12"/>
      <c r="H285" s="11"/>
      <c r="K285" s="10"/>
      <c r="L285" s="10"/>
    </row>
    <row r="286" spans="1:12" ht="21" x14ac:dyDescent="0.35">
      <c r="A286" s="17"/>
      <c r="B286" s="16"/>
      <c r="C286" s="15"/>
      <c r="D286" s="14"/>
      <c r="E286" s="13"/>
      <c r="F286" s="12"/>
      <c r="H286" s="11"/>
      <c r="K286" s="10"/>
      <c r="L286" s="10"/>
    </row>
    <row r="287" spans="1:12" ht="21" x14ac:dyDescent="0.35">
      <c r="A287" s="17"/>
      <c r="B287" s="16"/>
      <c r="C287" s="15"/>
      <c r="D287" s="14"/>
      <c r="E287" s="13"/>
      <c r="F287" s="12"/>
      <c r="H287" s="11"/>
      <c r="K287" s="10"/>
      <c r="L287" s="10"/>
    </row>
    <row r="288" spans="1:12" ht="21" x14ac:dyDescent="0.35">
      <c r="A288" s="17"/>
      <c r="B288" s="16"/>
      <c r="C288" s="15"/>
      <c r="D288" s="14"/>
      <c r="E288" s="13"/>
      <c r="F288" s="12"/>
      <c r="H288" s="11"/>
      <c r="K288" s="10"/>
      <c r="L288" s="10"/>
    </row>
    <row r="289" spans="1:12" ht="21" x14ac:dyDescent="0.35">
      <c r="A289" s="17"/>
      <c r="B289" s="16"/>
      <c r="C289" s="15"/>
      <c r="D289" s="14"/>
      <c r="E289" s="13"/>
      <c r="F289" s="12"/>
      <c r="H289" s="11"/>
      <c r="K289" s="10"/>
      <c r="L289" s="10"/>
    </row>
    <row r="290" spans="1:12" ht="21" x14ac:dyDescent="0.35">
      <c r="A290" s="17"/>
      <c r="B290" s="16"/>
      <c r="C290" s="15"/>
      <c r="D290" s="14"/>
      <c r="E290" s="13"/>
      <c r="F290" s="12"/>
      <c r="H290" s="11"/>
      <c r="K290" s="10"/>
      <c r="L290" s="10"/>
    </row>
    <row r="291" spans="1:12" ht="21" x14ac:dyDescent="0.35">
      <c r="A291" s="17"/>
      <c r="B291" s="16"/>
      <c r="C291" s="15"/>
      <c r="D291" s="14"/>
      <c r="E291" s="13"/>
      <c r="F291" s="12"/>
      <c r="H291" s="11"/>
      <c r="K291" s="10"/>
      <c r="L291" s="10"/>
    </row>
    <row r="292" spans="1:12" ht="21" x14ac:dyDescent="0.35">
      <c r="A292" s="17"/>
      <c r="B292" s="16"/>
      <c r="C292" s="15"/>
      <c r="D292" s="14"/>
      <c r="E292" s="13"/>
      <c r="F292" s="12"/>
      <c r="H292" s="11"/>
      <c r="K292" s="10"/>
      <c r="L292" s="10"/>
    </row>
    <row r="293" spans="1:12" ht="21" x14ac:dyDescent="0.35">
      <c r="A293" s="17"/>
      <c r="B293" s="16"/>
      <c r="C293" s="15"/>
      <c r="D293" s="14"/>
      <c r="E293" s="13"/>
      <c r="F293" s="12"/>
      <c r="H293" s="11"/>
      <c r="K293" s="10"/>
      <c r="L293" s="10"/>
    </row>
    <row r="294" spans="1:12" ht="21" x14ac:dyDescent="0.35">
      <c r="A294" s="17"/>
      <c r="B294" s="16"/>
      <c r="C294" s="15"/>
      <c r="D294" s="14"/>
      <c r="E294" s="13"/>
      <c r="F294" s="12"/>
      <c r="H294" s="11"/>
      <c r="K294" s="10"/>
      <c r="L294" s="10"/>
    </row>
    <row r="295" spans="1:12" ht="21" x14ac:dyDescent="0.35">
      <c r="A295" s="17"/>
      <c r="B295" s="16"/>
      <c r="C295" s="15"/>
      <c r="D295" s="14"/>
      <c r="E295" s="13"/>
      <c r="F295" s="12"/>
      <c r="H295" s="11"/>
      <c r="K295" s="10"/>
      <c r="L295" s="10"/>
    </row>
    <row r="296" spans="1:12" ht="21" x14ac:dyDescent="0.35">
      <c r="A296" s="17"/>
      <c r="B296" s="16"/>
      <c r="C296" s="15"/>
      <c r="D296" s="14"/>
      <c r="E296" s="13"/>
      <c r="F296" s="12"/>
      <c r="H296" s="11"/>
      <c r="K296" s="10"/>
      <c r="L296" s="10"/>
    </row>
    <row r="297" spans="1:12" ht="21" x14ac:dyDescent="0.35">
      <c r="A297" s="17"/>
      <c r="B297" s="16"/>
      <c r="C297" s="15"/>
      <c r="D297" s="14"/>
      <c r="E297" s="13"/>
      <c r="F297" s="12"/>
      <c r="H297" s="11"/>
      <c r="K297" s="10"/>
      <c r="L297" s="10"/>
    </row>
    <row r="298" spans="1:12" ht="21" x14ac:dyDescent="0.35">
      <c r="A298" s="17"/>
      <c r="B298" s="16"/>
      <c r="C298" s="15"/>
      <c r="D298" s="14"/>
      <c r="E298" s="13"/>
      <c r="F298" s="12"/>
      <c r="H298" s="11"/>
      <c r="K298" s="10"/>
      <c r="L298" s="10"/>
    </row>
    <row r="299" spans="1:12" ht="21" x14ac:dyDescent="0.35">
      <c r="A299" s="17"/>
      <c r="B299" s="16"/>
      <c r="C299" s="15"/>
      <c r="D299" s="14"/>
      <c r="E299" s="13"/>
      <c r="F299" s="12"/>
      <c r="H299" s="11"/>
      <c r="K299" s="10"/>
      <c r="L299" s="10"/>
    </row>
    <row r="300" spans="1:12" ht="21" x14ac:dyDescent="0.35">
      <c r="A300" s="17"/>
      <c r="B300" s="16"/>
      <c r="C300" s="15"/>
      <c r="D300" s="14"/>
      <c r="E300" s="13"/>
      <c r="F300" s="12"/>
      <c r="H300" s="11"/>
      <c r="K300" s="10"/>
      <c r="L300" s="10"/>
    </row>
    <row r="301" spans="1:12" ht="21" x14ac:dyDescent="0.35">
      <c r="A301" s="17"/>
      <c r="B301" s="16"/>
      <c r="C301" s="15"/>
      <c r="D301" s="14"/>
      <c r="E301" s="13"/>
      <c r="F301" s="12"/>
      <c r="H301" s="11"/>
      <c r="K301" s="10"/>
      <c r="L301" s="10"/>
    </row>
    <row r="302" spans="1:12" ht="21" x14ac:dyDescent="0.35">
      <c r="A302" s="17"/>
      <c r="B302" s="16"/>
      <c r="C302" s="15"/>
      <c r="D302" s="14"/>
      <c r="E302" s="13"/>
      <c r="F302" s="12"/>
      <c r="H302" s="11"/>
      <c r="K302" s="10"/>
      <c r="L302" s="10"/>
    </row>
    <row r="303" spans="1:12" ht="21" x14ac:dyDescent="0.35">
      <c r="A303" s="17"/>
      <c r="B303" s="16"/>
      <c r="C303" s="15"/>
      <c r="D303" s="14"/>
      <c r="E303" s="13"/>
      <c r="F303" s="12"/>
      <c r="H303" s="11"/>
      <c r="K303" s="10"/>
      <c r="L303" s="10"/>
    </row>
    <row r="304" spans="1:12" ht="21" x14ac:dyDescent="0.35">
      <c r="A304" s="17"/>
      <c r="B304" s="16"/>
      <c r="C304" s="15"/>
      <c r="D304" s="14"/>
      <c r="E304" s="13"/>
      <c r="F304" s="12"/>
      <c r="H304" s="11"/>
      <c r="K304" s="10"/>
      <c r="L304" s="10"/>
    </row>
    <row r="305" spans="1:12" ht="21" x14ac:dyDescent="0.35">
      <c r="A305" s="17"/>
      <c r="B305" s="16"/>
      <c r="C305" s="15"/>
      <c r="D305" s="14"/>
      <c r="E305" s="13"/>
      <c r="F305" s="12"/>
      <c r="H305" s="11"/>
      <c r="K305" s="10"/>
      <c r="L305" s="10"/>
    </row>
    <row r="306" spans="1:12" ht="21" x14ac:dyDescent="0.35">
      <c r="A306" s="17"/>
      <c r="B306" s="16"/>
      <c r="C306" s="15"/>
      <c r="D306" s="14"/>
      <c r="E306" s="13"/>
      <c r="F306" s="12"/>
      <c r="H306" s="11"/>
      <c r="K306" s="10"/>
      <c r="L306" s="10"/>
    </row>
    <row r="307" spans="1:12" ht="21" x14ac:dyDescent="0.35">
      <c r="A307" s="17"/>
      <c r="B307" s="16"/>
      <c r="C307" s="15"/>
      <c r="D307" s="14"/>
      <c r="E307" s="13"/>
      <c r="F307" s="12"/>
      <c r="H307" s="11"/>
      <c r="K307" s="10"/>
      <c r="L307" s="10"/>
    </row>
    <row r="308" spans="1:12" ht="21" x14ac:dyDescent="0.35">
      <c r="A308" s="17"/>
      <c r="B308" s="16"/>
      <c r="C308" s="15"/>
      <c r="D308" s="14"/>
      <c r="E308" s="13"/>
      <c r="F308" s="12"/>
      <c r="H308" s="11"/>
      <c r="K308" s="10"/>
      <c r="L308" s="10"/>
    </row>
    <row r="309" spans="1:12" ht="21" x14ac:dyDescent="0.35">
      <c r="A309" s="17"/>
      <c r="B309" s="16"/>
      <c r="C309" s="15"/>
      <c r="D309" s="14"/>
      <c r="E309" s="13"/>
      <c r="F309" s="12"/>
      <c r="H309" s="11"/>
      <c r="K309" s="10"/>
      <c r="L309" s="10"/>
    </row>
    <row r="310" spans="1:12" ht="21" x14ac:dyDescent="0.35">
      <c r="A310" s="17"/>
      <c r="B310" s="16"/>
      <c r="C310" s="15"/>
      <c r="D310" s="14"/>
      <c r="E310" s="13"/>
      <c r="F310" s="12"/>
      <c r="H310" s="11"/>
      <c r="K310" s="10"/>
      <c r="L310" s="10"/>
    </row>
    <row r="311" spans="1:12" ht="21" x14ac:dyDescent="0.35">
      <c r="A311" s="17"/>
      <c r="B311" s="16"/>
      <c r="C311" s="15"/>
      <c r="D311" s="14"/>
      <c r="E311" s="13"/>
      <c r="F311" s="12"/>
      <c r="H311" s="11"/>
      <c r="K311" s="10"/>
      <c r="L311" s="10"/>
    </row>
    <row r="312" spans="1:12" ht="21" x14ac:dyDescent="0.35">
      <c r="A312" s="17"/>
      <c r="B312" s="16"/>
      <c r="C312" s="15"/>
      <c r="D312" s="14"/>
      <c r="E312" s="13"/>
      <c r="F312" s="12"/>
      <c r="H312" s="11"/>
      <c r="K312" s="10"/>
      <c r="L312" s="10"/>
    </row>
    <row r="313" spans="1:12" ht="21" x14ac:dyDescent="0.35">
      <c r="A313" s="17"/>
      <c r="B313" s="16"/>
      <c r="C313" s="15"/>
      <c r="D313" s="14"/>
      <c r="E313" s="13"/>
      <c r="F313" s="12"/>
      <c r="H313" s="11"/>
      <c r="K313" s="10"/>
      <c r="L313" s="10"/>
    </row>
    <row r="314" spans="1:12" ht="21" x14ac:dyDescent="0.35">
      <c r="A314" s="17"/>
      <c r="B314" s="16"/>
      <c r="C314" s="15"/>
      <c r="D314" s="14"/>
      <c r="E314" s="13"/>
      <c r="F314" s="12"/>
      <c r="H314" s="11"/>
      <c r="K314" s="10"/>
      <c r="L314" s="10"/>
    </row>
    <row r="315" spans="1:12" ht="21" x14ac:dyDescent="0.35">
      <c r="A315" s="17"/>
      <c r="B315" s="16"/>
      <c r="C315" s="15"/>
      <c r="D315" s="14"/>
      <c r="E315" s="13"/>
      <c r="F315" s="12"/>
      <c r="H315" s="11"/>
      <c r="K315" s="10"/>
      <c r="L315" s="10"/>
    </row>
    <row r="316" spans="1:12" ht="21" x14ac:dyDescent="0.35">
      <c r="A316" s="17"/>
      <c r="B316" s="16"/>
      <c r="C316" s="15"/>
      <c r="D316" s="14"/>
      <c r="E316" s="13"/>
      <c r="F316" s="12"/>
      <c r="H316" s="11"/>
      <c r="K316" s="10"/>
      <c r="L316" s="10"/>
    </row>
    <row r="317" spans="1:12" ht="21" x14ac:dyDescent="0.35">
      <c r="A317" s="17"/>
      <c r="B317" s="16"/>
      <c r="C317" s="15"/>
      <c r="D317" s="14"/>
      <c r="E317" s="13"/>
      <c r="F317" s="12"/>
      <c r="H317" s="11"/>
      <c r="K317" s="10"/>
      <c r="L317" s="10"/>
    </row>
    <row r="318" spans="1:12" ht="21" x14ac:dyDescent="0.35">
      <c r="A318" s="17"/>
      <c r="B318" s="16"/>
      <c r="C318" s="15"/>
      <c r="D318" s="14"/>
      <c r="E318" s="13"/>
      <c r="F318" s="12"/>
      <c r="H318" s="11"/>
      <c r="K318" s="10"/>
      <c r="L318" s="10"/>
    </row>
    <row r="319" spans="1:12" ht="21" x14ac:dyDescent="0.35">
      <c r="A319" s="17"/>
      <c r="B319" s="16"/>
      <c r="C319" s="15"/>
      <c r="D319" s="14"/>
      <c r="E319" s="13"/>
      <c r="F319" s="12"/>
      <c r="H319" s="11"/>
      <c r="K319" s="10"/>
      <c r="L319" s="10"/>
    </row>
    <row r="320" spans="1:12" ht="21" x14ac:dyDescent="0.35">
      <c r="A320" s="17"/>
      <c r="B320" s="16"/>
      <c r="C320" s="15"/>
      <c r="D320" s="14"/>
      <c r="E320" s="13"/>
      <c r="F320" s="12"/>
      <c r="H320" s="11"/>
      <c r="K320" s="10"/>
      <c r="L320" s="10"/>
    </row>
    <row r="321" spans="1:12" ht="21" x14ac:dyDescent="0.35">
      <c r="A321" s="17"/>
      <c r="B321" s="16"/>
      <c r="C321" s="15"/>
      <c r="D321" s="14"/>
      <c r="E321" s="13"/>
      <c r="F321" s="12"/>
      <c r="H321" s="11"/>
      <c r="K321" s="10"/>
      <c r="L321" s="10"/>
    </row>
    <row r="322" spans="1:12" ht="21" x14ac:dyDescent="0.35">
      <c r="A322" s="17"/>
      <c r="B322" s="16"/>
      <c r="C322" s="15"/>
      <c r="D322" s="14"/>
      <c r="E322" s="13"/>
      <c r="F322" s="12"/>
      <c r="H322" s="11"/>
      <c r="K322" s="10"/>
      <c r="L322" s="10"/>
    </row>
    <row r="323" spans="1:12" ht="21" x14ac:dyDescent="0.35">
      <c r="A323" s="17"/>
      <c r="B323" s="16"/>
      <c r="C323" s="15"/>
      <c r="D323" s="14"/>
      <c r="E323" s="13"/>
      <c r="F323" s="12"/>
      <c r="H323" s="11"/>
      <c r="K323" s="10"/>
      <c r="L323" s="10"/>
    </row>
    <row r="324" spans="1:12" ht="21" x14ac:dyDescent="0.35">
      <c r="A324" s="17"/>
      <c r="B324" s="16"/>
      <c r="C324" s="15"/>
      <c r="D324" s="14"/>
      <c r="E324" s="13"/>
      <c r="F324" s="12"/>
      <c r="H324" s="11"/>
      <c r="K324" s="10"/>
      <c r="L324" s="10"/>
    </row>
    <row r="325" spans="1:12" ht="21" x14ac:dyDescent="0.35">
      <c r="A325" s="17"/>
      <c r="B325" s="16"/>
      <c r="C325" s="15"/>
      <c r="D325" s="14"/>
      <c r="E325" s="13"/>
      <c r="F325" s="12"/>
      <c r="H325" s="11"/>
      <c r="K325" s="10"/>
      <c r="L325" s="10"/>
    </row>
    <row r="326" spans="1:12" ht="21" x14ac:dyDescent="0.35">
      <c r="A326" s="17"/>
      <c r="B326" s="16"/>
      <c r="C326" s="15"/>
      <c r="D326" s="14"/>
      <c r="E326" s="13"/>
      <c r="F326" s="12"/>
      <c r="H326" s="11"/>
      <c r="K326" s="10"/>
      <c r="L326" s="10"/>
    </row>
    <row r="327" spans="1:12" ht="21" x14ac:dyDescent="0.35">
      <c r="A327" s="17"/>
      <c r="B327" s="16"/>
      <c r="C327" s="15"/>
      <c r="D327" s="14"/>
      <c r="E327" s="13"/>
      <c r="F327" s="12"/>
      <c r="H327" s="11"/>
      <c r="K327" s="10"/>
      <c r="L327" s="10"/>
    </row>
    <row r="328" spans="1:12" ht="21" x14ac:dyDescent="0.35">
      <c r="A328" s="17"/>
      <c r="B328" s="16"/>
      <c r="C328" s="15"/>
      <c r="D328" s="14"/>
      <c r="E328" s="13"/>
      <c r="F328" s="12"/>
      <c r="H328" s="11"/>
      <c r="K328" s="10"/>
      <c r="L328" s="10"/>
    </row>
    <row r="329" spans="1:12" ht="21" x14ac:dyDescent="0.35">
      <c r="A329" s="17"/>
      <c r="B329" s="16"/>
      <c r="C329" s="15"/>
      <c r="D329" s="14"/>
      <c r="E329" s="13"/>
      <c r="F329" s="12"/>
      <c r="H329" s="11"/>
      <c r="K329" s="10"/>
      <c r="L329" s="10"/>
    </row>
    <row r="330" spans="1:12" ht="21" x14ac:dyDescent="0.35">
      <c r="A330" s="17"/>
      <c r="B330" s="16"/>
      <c r="C330" s="15"/>
      <c r="D330" s="14"/>
      <c r="E330" s="13"/>
      <c r="F330" s="12"/>
      <c r="H330" s="11"/>
      <c r="K330" s="10"/>
      <c r="L330" s="10"/>
    </row>
    <row r="331" spans="1:12" ht="21" x14ac:dyDescent="0.35">
      <c r="A331" s="17"/>
      <c r="B331" s="16"/>
      <c r="C331" s="15"/>
      <c r="D331" s="14"/>
      <c r="E331" s="13"/>
      <c r="F331" s="12"/>
      <c r="H331" s="11"/>
      <c r="K331" s="10"/>
      <c r="L331" s="10"/>
    </row>
    <row r="332" spans="1:12" ht="21" x14ac:dyDescent="0.35">
      <c r="A332" s="17"/>
      <c r="B332" s="16"/>
      <c r="C332" s="15"/>
      <c r="D332" s="14"/>
      <c r="E332" s="13"/>
      <c r="F332" s="12"/>
      <c r="H332" s="11"/>
      <c r="K332" s="10"/>
      <c r="L332" s="10"/>
    </row>
    <row r="333" spans="1:12" ht="21" x14ac:dyDescent="0.35">
      <c r="A333" s="17"/>
      <c r="B333" s="16"/>
      <c r="C333" s="15"/>
      <c r="D333" s="14"/>
      <c r="E333" s="13"/>
      <c r="F333" s="12"/>
      <c r="H333" s="11"/>
      <c r="K333" s="10"/>
      <c r="L333" s="10"/>
    </row>
    <row r="334" spans="1:12" ht="21" x14ac:dyDescent="0.35">
      <c r="A334" s="17"/>
      <c r="B334" s="16"/>
      <c r="C334" s="15"/>
      <c r="D334" s="14"/>
      <c r="E334" s="13"/>
      <c r="F334" s="12"/>
      <c r="H334" s="11"/>
      <c r="K334" s="10"/>
      <c r="L334" s="10"/>
    </row>
    <row r="335" spans="1:12" ht="21" x14ac:dyDescent="0.35">
      <c r="A335" s="17"/>
      <c r="B335" s="16"/>
      <c r="C335" s="15"/>
      <c r="D335" s="14"/>
      <c r="E335" s="13"/>
      <c r="F335" s="12"/>
      <c r="H335" s="11"/>
      <c r="K335" s="10"/>
      <c r="L335" s="10"/>
    </row>
    <row r="336" spans="1:12" ht="21" x14ac:dyDescent="0.35">
      <c r="A336" s="17"/>
      <c r="B336" s="16"/>
      <c r="C336" s="15"/>
      <c r="D336" s="14"/>
      <c r="E336" s="13"/>
      <c r="F336" s="12"/>
      <c r="H336" s="11"/>
      <c r="K336" s="10"/>
      <c r="L336" s="10"/>
    </row>
    <row r="337" spans="1:12" ht="21" x14ac:dyDescent="0.35">
      <c r="A337" s="17"/>
      <c r="B337" s="16"/>
      <c r="C337" s="15"/>
      <c r="D337" s="14"/>
      <c r="E337" s="13"/>
      <c r="F337" s="12"/>
      <c r="H337" s="11"/>
      <c r="K337" s="10"/>
      <c r="L337" s="10"/>
    </row>
    <row r="338" spans="1:12" ht="21" x14ac:dyDescent="0.35">
      <c r="A338" s="17"/>
      <c r="B338" s="16"/>
      <c r="C338" s="15"/>
      <c r="D338" s="14"/>
      <c r="E338" s="13"/>
      <c r="F338" s="12"/>
      <c r="H338" s="11"/>
      <c r="K338" s="10"/>
      <c r="L338" s="10"/>
    </row>
    <row r="339" spans="1:12" ht="21" x14ac:dyDescent="0.35">
      <c r="A339" s="17"/>
      <c r="B339" s="16"/>
      <c r="C339" s="15"/>
      <c r="D339" s="14"/>
      <c r="E339" s="13"/>
      <c r="F339" s="12"/>
      <c r="H339" s="11"/>
      <c r="K339" s="10"/>
      <c r="L339" s="10"/>
    </row>
    <row r="340" spans="1:12" ht="21" x14ac:dyDescent="0.35">
      <c r="A340" s="17"/>
      <c r="B340" s="16"/>
      <c r="C340" s="15"/>
      <c r="D340" s="14"/>
      <c r="E340" s="13"/>
      <c r="F340" s="12"/>
      <c r="H340" s="11"/>
      <c r="K340" s="10"/>
      <c r="L340" s="10"/>
    </row>
    <row r="341" spans="1:12" ht="21" x14ac:dyDescent="0.35">
      <c r="A341" s="17"/>
      <c r="B341" s="16"/>
      <c r="C341" s="15"/>
      <c r="D341" s="14"/>
      <c r="E341" s="13"/>
      <c r="F341" s="12"/>
      <c r="H341" s="11"/>
      <c r="K341" s="10"/>
      <c r="L341" s="10"/>
    </row>
    <row r="342" spans="1:12" ht="21" x14ac:dyDescent="0.35">
      <c r="A342" s="17"/>
      <c r="B342" s="16"/>
      <c r="C342" s="15"/>
      <c r="D342" s="14"/>
      <c r="E342" s="13"/>
      <c r="F342" s="12"/>
      <c r="H342" s="11"/>
      <c r="K342" s="10"/>
      <c r="L342" s="10"/>
    </row>
    <row r="343" spans="1:12" ht="21" x14ac:dyDescent="0.35">
      <c r="A343" s="17"/>
      <c r="B343" s="16"/>
      <c r="C343" s="15"/>
      <c r="D343" s="14"/>
      <c r="E343" s="13"/>
      <c r="F343" s="12"/>
      <c r="H343" s="11"/>
      <c r="K343" s="10"/>
      <c r="L343" s="10"/>
    </row>
    <row r="344" spans="1:12" ht="21" x14ac:dyDescent="0.35">
      <c r="A344" s="17"/>
      <c r="B344" s="16"/>
      <c r="C344" s="15"/>
      <c r="D344" s="14"/>
      <c r="E344" s="13"/>
      <c r="F344" s="12"/>
      <c r="H344" s="11"/>
      <c r="K344" s="10"/>
      <c r="L344" s="10"/>
    </row>
    <row r="345" spans="1:12" ht="21" x14ac:dyDescent="0.35">
      <c r="A345" s="17"/>
      <c r="B345" s="16"/>
      <c r="C345" s="15"/>
      <c r="D345" s="14"/>
      <c r="E345" s="13"/>
      <c r="F345" s="12"/>
      <c r="H345" s="11"/>
      <c r="K345" s="10"/>
      <c r="L345" s="10"/>
    </row>
    <row r="346" spans="1:12" ht="21" x14ac:dyDescent="0.35">
      <c r="A346" s="17"/>
      <c r="B346" s="16"/>
      <c r="C346" s="15"/>
      <c r="D346" s="14"/>
      <c r="E346" s="13"/>
      <c r="F346" s="12"/>
      <c r="H346" s="11"/>
      <c r="K346" s="10"/>
      <c r="L346" s="10"/>
    </row>
    <row r="347" spans="1:12" ht="21" x14ac:dyDescent="0.35">
      <c r="A347" s="17"/>
      <c r="B347" s="16"/>
      <c r="C347" s="15"/>
      <c r="D347" s="14"/>
      <c r="E347" s="13"/>
      <c r="F347" s="12"/>
      <c r="H347" s="11"/>
      <c r="K347" s="10"/>
      <c r="L347" s="10"/>
    </row>
    <row r="348" spans="1:12" ht="21" x14ac:dyDescent="0.35">
      <c r="A348" s="17"/>
      <c r="B348" s="16"/>
      <c r="C348" s="15"/>
      <c r="D348" s="14"/>
      <c r="E348" s="13"/>
      <c r="F348" s="12"/>
      <c r="H348" s="11"/>
      <c r="K348" s="10"/>
      <c r="L348" s="10"/>
    </row>
    <row r="349" spans="1:12" ht="21" x14ac:dyDescent="0.35">
      <c r="A349" s="17"/>
      <c r="B349" s="16"/>
      <c r="C349" s="15"/>
      <c r="D349" s="14"/>
      <c r="E349" s="13"/>
      <c r="F349" s="12"/>
      <c r="H349" s="11"/>
      <c r="K349" s="10"/>
      <c r="L349" s="10"/>
    </row>
    <row r="350" spans="1:12" ht="21" x14ac:dyDescent="0.35">
      <c r="A350" s="17"/>
      <c r="B350" s="16"/>
      <c r="C350" s="15"/>
      <c r="D350" s="14"/>
      <c r="E350" s="13"/>
      <c r="F350" s="12"/>
      <c r="H350" s="11"/>
      <c r="K350" s="10"/>
      <c r="L350" s="10"/>
    </row>
    <row r="351" spans="1:12" ht="21" x14ac:dyDescent="0.35">
      <c r="A351" s="17"/>
      <c r="B351" s="16"/>
      <c r="C351" s="15"/>
      <c r="D351" s="14"/>
      <c r="E351" s="13"/>
      <c r="F351" s="12"/>
      <c r="H351" s="11"/>
      <c r="K351" s="10"/>
      <c r="L351" s="10"/>
    </row>
    <row r="352" spans="1:12" ht="21" x14ac:dyDescent="0.35">
      <c r="A352" s="17"/>
      <c r="B352" s="16"/>
      <c r="C352" s="15"/>
      <c r="D352" s="14"/>
      <c r="E352" s="13"/>
      <c r="F352" s="12"/>
      <c r="H352" s="11"/>
      <c r="K352" s="10"/>
      <c r="L352" s="10"/>
    </row>
    <row r="353" spans="1:12" ht="21" x14ac:dyDescent="0.35">
      <c r="A353" s="17"/>
      <c r="B353" s="16"/>
      <c r="C353" s="15"/>
      <c r="D353" s="14"/>
      <c r="E353" s="13"/>
      <c r="F353" s="12"/>
      <c r="H353" s="11"/>
      <c r="K353" s="10"/>
      <c r="L353" s="10"/>
    </row>
    <row r="354" spans="1:12" ht="21" x14ac:dyDescent="0.35">
      <c r="A354" s="17"/>
      <c r="B354" s="16"/>
      <c r="C354" s="15"/>
      <c r="D354" s="14"/>
      <c r="E354" s="13"/>
      <c r="F354" s="12"/>
      <c r="H354" s="11"/>
      <c r="K354" s="10"/>
      <c r="L354" s="10"/>
    </row>
    <row r="355" spans="1:12" ht="21" x14ac:dyDescent="0.35">
      <c r="A355" s="17"/>
      <c r="B355" s="16"/>
      <c r="C355" s="15"/>
      <c r="D355" s="14"/>
      <c r="E355" s="13"/>
      <c r="F355" s="12"/>
      <c r="H355" s="11"/>
      <c r="K355" s="10"/>
      <c r="L355" s="10"/>
    </row>
    <row r="356" spans="1:12" ht="21" x14ac:dyDescent="0.35">
      <c r="A356" s="17"/>
      <c r="B356" s="16"/>
      <c r="C356" s="15"/>
      <c r="D356" s="14"/>
      <c r="E356" s="13"/>
      <c r="F356" s="12"/>
      <c r="H356" s="11"/>
      <c r="K356" s="10"/>
      <c r="L356" s="10"/>
    </row>
    <row r="357" spans="1:12" ht="21" x14ac:dyDescent="0.35">
      <c r="A357" s="17"/>
      <c r="B357" s="16"/>
      <c r="C357" s="15"/>
      <c r="D357" s="14"/>
      <c r="E357" s="13"/>
      <c r="F357" s="12"/>
      <c r="H357" s="11"/>
      <c r="K357" s="10"/>
      <c r="L357" s="10"/>
    </row>
    <row r="358" spans="1:12" ht="21" x14ac:dyDescent="0.35">
      <c r="A358" s="17"/>
      <c r="B358" s="16"/>
      <c r="C358" s="15"/>
      <c r="D358" s="14"/>
      <c r="E358" s="13"/>
      <c r="F358" s="12"/>
      <c r="H358" s="11"/>
      <c r="K358" s="10"/>
      <c r="L358" s="10"/>
    </row>
    <row r="359" spans="1:12" ht="21" x14ac:dyDescent="0.35">
      <c r="A359" s="17"/>
      <c r="B359" s="16"/>
      <c r="C359" s="15"/>
      <c r="D359" s="14"/>
      <c r="E359" s="13"/>
      <c r="F359" s="12"/>
      <c r="H359" s="11"/>
      <c r="K359" s="10"/>
      <c r="L359" s="10"/>
    </row>
    <row r="360" spans="1:12" ht="21" x14ac:dyDescent="0.35">
      <c r="A360" s="17"/>
      <c r="B360" s="16"/>
      <c r="C360" s="15"/>
      <c r="D360" s="14"/>
      <c r="E360" s="13"/>
      <c r="F360" s="12"/>
      <c r="H360" s="11"/>
      <c r="K360" s="10"/>
      <c r="L360" s="10"/>
    </row>
    <row r="361" spans="1:12" ht="21" x14ac:dyDescent="0.35">
      <c r="A361" s="17"/>
      <c r="B361" s="16"/>
      <c r="C361" s="15"/>
      <c r="D361" s="14"/>
      <c r="E361" s="13"/>
      <c r="F361" s="12"/>
      <c r="H361" s="11"/>
      <c r="K361" s="10"/>
      <c r="L361" s="10"/>
    </row>
    <row r="362" spans="1:12" ht="21" x14ac:dyDescent="0.35">
      <c r="A362" s="17"/>
      <c r="B362" s="16"/>
      <c r="C362" s="15"/>
      <c r="D362" s="14"/>
      <c r="E362" s="13"/>
      <c r="F362" s="12"/>
      <c r="H362" s="11"/>
      <c r="K362" s="10"/>
      <c r="L362" s="10"/>
    </row>
    <row r="363" spans="1:12" ht="21" x14ac:dyDescent="0.35">
      <c r="A363" s="17"/>
      <c r="B363" s="16"/>
      <c r="C363" s="15"/>
      <c r="D363" s="14"/>
      <c r="E363" s="13"/>
      <c r="F363" s="12"/>
      <c r="H363" s="11"/>
      <c r="K363" s="10"/>
      <c r="L363" s="10"/>
    </row>
    <row r="364" spans="1:12" ht="21" x14ac:dyDescent="0.35">
      <c r="A364" s="17"/>
      <c r="B364" s="16"/>
      <c r="C364" s="15"/>
      <c r="D364" s="14"/>
      <c r="E364" s="13"/>
      <c r="F364" s="12"/>
      <c r="H364" s="11"/>
      <c r="K364" s="10"/>
      <c r="L364" s="10"/>
    </row>
    <row r="365" spans="1:12" ht="21" x14ac:dyDescent="0.35">
      <c r="A365" s="17"/>
      <c r="B365" s="16"/>
      <c r="C365" s="15"/>
      <c r="D365" s="14"/>
      <c r="E365" s="13"/>
      <c r="F365" s="12"/>
      <c r="H365" s="11"/>
      <c r="K365" s="10"/>
      <c r="L365" s="10"/>
    </row>
    <row r="366" spans="1:12" ht="21" x14ac:dyDescent="0.35">
      <c r="A366" s="17"/>
      <c r="B366" s="16"/>
      <c r="C366" s="15"/>
      <c r="D366" s="14"/>
      <c r="E366" s="13"/>
      <c r="F366" s="12"/>
      <c r="H366" s="11"/>
      <c r="K366" s="10"/>
      <c r="L366" s="10"/>
    </row>
    <row r="367" spans="1:12" ht="21" x14ac:dyDescent="0.35">
      <c r="A367" s="17"/>
      <c r="B367" s="16"/>
      <c r="C367" s="15"/>
      <c r="D367" s="14"/>
      <c r="E367" s="13"/>
      <c r="F367" s="12"/>
      <c r="H367" s="11"/>
      <c r="K367" s="10"/>
      <c r="L367" s="10"/>
    </row>
    <row r="368" spans="1:12" ht="21" x14ac:dyDescent="0.35">
      <c r="A368" s="17"/>
      <c r="B368" s="16"/>
      <c r="C368" s="15"/>
      <c r="D368" s="14"/>
      <c r="E368" s="13"/>
      <c r="F368" s="12"/>
      <c r="H368" s="11"/>
      <c r="K368" s="10"/>
      <c r="L368" s="10"/>
    </row>
    <row r="369" spans="1:12" ht="21" x14ac:dyDescent="0.35">
      <c r="A369" s="17"/>
      <c r="B369" s="16"/>
      <c r="C369" s="15"/>
      <c r="D369" s="14"/>
      <c r="E369" s="13"/>
      <c r="F369" s="12"/>
      <c r="H369" s="11"/>
      <c r="K369" s="10"/>
      <c r="L369" s="10"/>
    </row>
    <row r="370" spans="1:12" ht="21" x14ac:dyDescent="0.35">
      <c r="A370" s="17"/>
      <c r="B370" s="16"/>
      <c r="C370" s="15"/>
      <c r="D370" s="14"/>
      <c r="E370" s="13"/>
      <c r="F370" s="12"/>
      <c r="H370" s="11"/>
      <c r="K370" s="10"/>
      <c r="L370" s="10"/>
    </row>
    <row r="371" spans="1:12" ht="21" x14ac:dyDescent="0.35">
      <c r="A371" s="17"/>
      <c r="B371" s="16"/>
      <c r="C371" s="15"/>
      <c r="D371" s="14"/>
      <c r="E371" s="13"/>
      <c r="F371" s="12"/>
      <c r="H371" s="11"/>
      <c r="K371" s="10"/>
      <c r="L371" s="10"/>
    </row>
    <row r="372" spans="1:12" ht="21" x14ac:dyDescent="0.35">
      <c r="A372" s="17"/>
      <c r="B372" s="16"/>
      <c r="C372" s="15"/>
      <c r="D372" s="14"/>
      <c r="E372" s="13"/>
      <c r="F372" s="12"/>
      <c r="H372" s="11"/>
      <c r="K372" s="10"/>
      <c r="L372" s="10"/>
    </row>
    <row r="373" spans="1:12" ht="21" x14ac:dyDescent="0.35">
      <c r="A373" s="17"/>
      <c r="B373" s="16"/>
      <c r="C373" s="15"/>
      <c r="D373" s="14"/>
      <c r="E373" s="13"/>
      <c r="F373" s="12"/>
      <c r="H373" s="11"/>
      <c r="K373" s="10"/>
      <c r="L373" s="10"/>
    </row>
    <row r="374" spans="1:12" ht="21" x14ac:dyDescent="0.35">
      <c r="A374" s="17"/>
      <c r="B374" s="16"/>
      <c r="C374" s="15"/>
      <c r="D374" s="14"/>
      <c r="E374" s="13"/>
      <c r="F374" s="12"/>
      <c r="H374" s="11"/>
      <c r="K374" s="10"/>
      <c r="L374" s="10"/>
    </row>
    <row r="375" spans="1:12" ht="21" x14ac:dyDescent="0.35">
      <c r="A375" s="17"/>
      <c r="B375" s="16"/>
      <c r="C375" s="15"/>
      <c r="D375" s="14"/>
      <c r="E375" s="13"/>
      <c r="F375" s="12"/>
      <c r="H375" s="11"/>
      <c r="K375" s="10"/>
      <c r="L375" s="10"/>
    </row>
    <row r="376" spans="1:12" ht="21" x14ac:dyDescent="0.35">
      <c r="A376" s="17"/>
      <c r="B376" s="16"/>
      <c r="C376" s="15"/>
      <c r="D376" s="14"/>
      <c r="E376" s="13"/>
      <c r="F376" s="12"/>
      <c r="H376" s="11"/>
      <c r="K376" s="10"/>
      <c r="L376" s="10"/>
    </row>
    <row r="377" spans="1:12" ht="21" x14ac:dyDescent="0.35">
      <c r="A377" s="17"/>
      <c r="B377" s="16"/>
      <c r="C377" s="15"/>
      <c r="D377" s="14"/>
      <c r="E377" s="13"/>
      <c r="F377" s="12"/>
      <c r="H377" s="11"/>
      <c r="K377" s="10"/>
      <c r="L377" s="10"/>
    </row>
    <row r="378" spans="1:12" ht="21" x14ac:dyDescent="0.35">
      <c r="A378" s="17"/>
      <c r="B378" s="16"/>
      <c r="C378" s="15"/>
      <c r="D378" s="14"/>
      <c r="E378" s="13"/>
      <c r="F378" s="12"/>
      <c r="H378" s="11"/>
      <c r="K378" s="10"/>
      <c r="L378" s="10"/>
    </row>
    <row r="379" spans="1:12" ht="21" x14ac:dyDescent="0.35">
      <c r="A379" s="17"/>
      <c r="B379" s="16"/>
      <c r="C379" s="15"/>
      <c r="D379" s="14"/>
      <c r="E379" s="13"/>
      <c r="F379" s="12"/>
      <c r="H379" s="11"/>
      <c r="K379" s="10"/>
      <c r="L379" s="10"/>
    </row>
    <row r="380" spans="1:12" ht="21" x14ac:dyDescent="0.35">
      <c r="A380" s="17"/>
      <c r="B380" s="16"/>
      <c r="C380" s="15"/>
      <c r="D380" s="14"/>
      <c r="E380" s="13"/>
      <c r="F380" s="12"/>
      <c r="H380" s="11"/>
      <c r="K380" s="10"/>
      <c r="L380" s="10"/>
    </row>
    <row r="381" spans="1:12" ht="21" x14ac:dyDescent="0.35">
      <c r="A381" s="17"/>
      <c r="B381" s="16"/>
      <c r="C381" s="15"/>
      <c r="D381" s="14"/>
      <c r="E381" s="13"/>
      <c r="F381" s="12"/>
      <c r="H381" s="11"/>
      <c r="K381" s="10"/>
      <c r="L381" s="10"/>
    </row>
    <row r="382" spans="1:12" ht="21" x14ac:dyDescent="0.35">
      <c r="A382" s="17"/>
      <c r="B382" s="16"/>
      <c r="C382" s="15"/>
      <c r="D382" s="14"/>
      <c r="E382" s="13"/>
      <c r="F382" s="12"/>
      <c r="H382" s="11"/>
      <c r="K382" s="10"/>
      <c r="L382" s="10"/>
    </row>
    <row r="383" spans="1:12" ht="21" x14ac:dyDescent="0.35">
      <c r="A383" s="17"/>
      <c r="B383" s="16"/>
      <c r="C383" s="15"/>
      <c r="D383" s="14"/>
      <c r="E383" s="13"/>
      <c r="F383" s="12"/>
      <c r="H383" s="11"/>
      <c r="K383" s="10"/>
      <c r="L383" s="10"/>
    </row>
    <row r="384" spans="1:12" ht="21" x14ac:dyDescent="0.35">
      <c r="A384" s="17"/>
      <c r="B384" s="16"/>
      <c r="C384" s="15"/>
      <c r="D384" s="14"/>
      <c r="E384" s="13"/>
      <c r="F384" s="12"/>
      <c r="H384" s="11"/>
      <c r="K384" s="10"/>
      <c r="L384" s="10"/>
    </row>
    <row r="385" spans="1:12" ht="21" x14ac:dyDescent="0.35">
      <c r="A385" s="17"/>
      <c r="B385" s="16"/>
      <c r="C385" s="15"/>
      <c r="D385" s="14"/>
      <c r="E385" s="13"/>
      <c r="F385" s="12"/>
      <c r="H385" s="11"/>
      <c r="K385" s="10"/>
      <c r="L385" s="10"/>
    </row>
    <row r="386" spans="1:12" ht="21" x14ac:dyDescent="0.35">
      <c r="A386" s="17"/>
      <c r="B386" s="16"/>
      <c r="C386" s="15"/>
      <c r="D386" s="14"/>
      <c r="E386" s="13"/>
      <c r="F386" s="12"/>
      <c r="H386" s="11"/>
      <c r="K386" s="10"/>
      <c r="L386" s="10"/>
    </row>
    <row r="387" spans="1:12" ht="21" x14ac:dyDescent="0.35">
      <c r="A387" s="17"/>
      <c r="B387" s="16"/>
      <c r="C387" s="15"/>
      <c r="D387" s="14"/>
      <c r="E387" s="13"/>
      <c r="F387" s="12"/>
      <c r="H387" s="11"/>
      <c r="K387" s="10"/>
      <c r="L387" s="10"/>
    </row>
    <row r="388" spans="1:12" ht="21" x14ac:dyDescent="0.35">
      <c r="A388" s="17"/>
      <c r="B388" s="16"/>
      <c r="C388" s="15"/>
      <c r="D388" s="14"/>
      <c r="E388" s="13"/>
      <c r="F388" s="12"/>
      <c r="H388" s="11"/>
      <c r="K388" s="10"/>
      <c r="L388" s="10"/>
    </row>
    <row r="389" spans="1:12" ht="21" x14ac:dyDescent="0.35">
      <c r="A389" s="17"/>
      <c r="B389" s="16"/>
      <c r="C389" s="15"/>
      <c r="D389" s="14"/>
      <c r="E389" s="13"/>
      <c r="F389" s="12"/>
      <c r="H389" s="11"/>
      <c r="K389" s="10"/>
      <c r="L389" s="10"/>
    </row>
    <row r="390" spans="1:12" ht="21" x14ac:dyDescent="0.35">
      <c r="A390" s="17"/>
      <c r="B390" s="16"/>
      <c r="C390" s="15"/>
      <c r="D390" s="14"/>
      <c r="E390" s="13"/>
      <c r="F390" s="12"/>
      <c r="H390" s="11"/>
      <c r="K390" s="10"/>
      <c r="L390" s="10"/>
    </row>
    <row r="391" spans="1:12" ht="21" x14ac:dyDescent="0.35">
      <c r="A391" s="17"/>
      <c r="B391" s="16"/>
      <c r="C391" s="15"/>
      <c r="D391" s="14"/>
      <c r="E391" s="13"/>
      <c r="F391" s="12"/>
      <c r="H391" s="11"/>
      <c r="K391" s="10"/>
      <c r="L391" s="10"/>
    </row>
    <row r="392" spans="1:12" ht="21" x14ac:dyDescent="0.35">
      <c r="A392" s="17"/>
      <c r="B392" s="16"/>
      <c r="C392" s="15"/>
      <c r="D392" s="14"/>
      <c r="E392" s="13"/>
      <c r="F392" s="12"/>
      <c r="H392" s="11"/>
      <c r="K392" s="10"/>
      <c r="L392" s="10"/>
    </row>
    <row r="393" spans="1:12" ht="21" x14ac:dyDescent="0.35">
      <c r="A393" s="17"/>
      <c r="B393" s="16"/>
      <c r="C393" s="15"/>
      <c r="D393" s="14"/>
      <c r="E393" s="13"/>
      <c r="F393" s="12"/>
      <c r="H393" s="11"/>
      <c r="K393" s="10"/>
      <c r="L393" s="10"/>
    </row>
    <row r="394" spans="1:12" ht="21" x14ac:dyDescent="0.35">
      <c r="A394" s="17"/>
      <c r="B394" s="16"/>
      <c r="C394" s="15"/>
      <c r="D394" s="14"/>
      <c r="E394" s="13"/>
      <c r="F394" s="12"/>
      <c r="H394" s="11"/>
      <c r="K394" s="10"/>
      <c r="L394" s="10"/>
    </row>
    <row r="395" spans="1:12" ht="21" x14ac:dyDescent="0.35">
      <c r="A395" s="17"/>
      <c r="B395" s="16"/>
      <c r="C395" s="15"/>
      <c r="D395" s="14"/>
      <c r="E395" s="13"/>
      <c r="F395" s="12"/>
      <c r="H395" s="11"/>
      <c r="K395" s="10"/>
      <c r="L395" s="10"/>
    </row>
    <row r="396" spans="1:12" ht="21" x14ac:dyDescent="0.35">
      <c r="A396" s="17"/>
      <c r="B396" s="16"/>
      <c r="C396" s="15"/>
      <c r="D396" s="14"/>
      <c r="E396" s="13"/>
      <c r="F396" s="12"/>
      <c r="H396" s="11"/>
      <c r="K396" s="10"/>
      <c r="L396" s="10"/>
    </row>
    <row r="397" spans="1:12" ht="21" x14ac:dyDescent="0.35">
      <c r="A397" s="17"/>
      <c r="B397" s="16"/>
      <c r="C397" s="15"/>
      <c r="D397" s="14"/>
      <c r="E397" s="13"/>
      <c r="F397" s="12"/>
      <c r="H397" s="11"/>
      <c r="K397" s="10"/>
      <c r="L397" s="10"/>
    </row>
    <row r="398" spans="1:12" ht="21" x14ac:dyDescent="0.35">
      <c r="A398" s="17"/>
      <c r="B398" s="16"/>
      <c r="C398" s="15"/>
      <c r="D398" s="14"/>
      <c r="E398" s="13"/>
      <c r="F398" s="12"/>
      <c r="H398" s="11"/>
      <c r="K398" s="10"/>
      <c r="L398" s="10"/>
    </row>
    <row r="399" spans="1:12" ht="21" x14ac:dyDescent="0.35">
      <c r="A399" s="17"/>
      <c r="B399" s="16"/>
      <c r="C399" s="15"/>
      <c r="D399" s="14"/>
      <c r="E399" s="13"/>
      <c r="F399" s="12"/>
      <c r="H399" s="11"/>
      <c r="K399" s="10"/>
      <c r="L399" s="10"/>
    </row>
    <row r="400" spans="1:12" ht="21" x14ac:dyDescent="0.35">
      <c r="A400" s="17"/>
      <c r="B400" s="16"/>
      <c r="C400" s="15"/>
      <c r="D400" s="14"/>
      <c r="E400" s="13"/>
      <c r="F400" s="12"/>
      <c r="H400" s="11"/>
      <c r="K400" s="10"/>
      <c r="L400" s="10"/>
    </row>
    <row r="401" spans="1:12" ht="21" x14ac:dyDescent="0.35">
      <c r="A401" s="17"/>
      <c r="B401" s="16"/>
      <c r="C401" s="15"/>
      <c r="D401" s="14"/>
      <c r="E401" s="13"/>
      <c r="F401" s="12"/>
      <c r="H401" s="11"/>
      <c r="K401" s="10"/>
      <c r="L401" s="10"/>
    </row>
    <row r="402" spans="1:12" ht="21" x14ac:dyDescent="0.35">
      <c r="A402" s="17"/>
      <c r="B402" s="16"/>
      <c r="C402" s="15"/>
      <c r="D402" s="14"/>
      <c r="E402" s="13"/>
      <c r="F402" s="12"/>
      <c r="H402" s="11"/>
      <c r="K402" s="10"/>
      <c r="L402" s="10"/>
    </row>
    <row r="403" spans="1:12" ht="21" x14ac:dyDescent="0.35">
      <c r="A403" s="17"/>
      <c r="B403" s="16"/>
      <c r="C403" s="15"/>
      <c r="D403" s="14"/>
      <c r="E403" s="13"/>
      <c r="F403" s="12"/>
      <c r="H403" s="11"/>
      <c r="K403" s="10"/>
      <c r="L403" s="10"/>
    </row>
    <row r="404" spans="1:12" ht="21" x14ac:dyDescent="0.35">
      <c r="A404" s="17"/>
      <c r="B404" s="16"/>
      <c r="C404" s="15"/>
      <c r="D404" s="14"/>
      <c r="E404" s="13"/>
      <c r="F404" s="12"/>
      <c r="H404" s="11"/>
      <c r="K404" s="10"/>
      <c r="L404" s="10"/>
    </row>
    <row r="405" spans="1:12" ht="21" x14ac:dyDescent="0.35">
      <c r="A405" s="17"/>
      <c r="B405" s="16"/>
      <c r="C405" s="15"/>
      <c r="D405" s="14"/>
      <c r="E405" s="13"/>
      <c r="F405" s="12"/>
      <c r="H405" s="11"/>
      <c r="K405" s="10"/>
      <c r="L405" s="10"/>
    </row>
    <row r="406" spans="1:12" ht="21" x14ac:dyDescent="0.35">
      <c r="A406" s="17"/>
      <c r="B406" s="16"/>
      <c r="C406" s="15"/>
      <c r="D406" s="14"/>
      <c r="E406" s="13"/>
      <c r="F406" s="12"/>
      <c r="H406" s="11"/>
      <c r="K406" s="10"/>
      <c r="L406" s="10"/>
    </row>
    <row r="407" spans="1:12" ht="21" x14ac:dyDescent="0.35">
      <c r="A407" s="17"/>
      <c r="B407" s="16"/>
      <c r="C407" s="15"/>
      <c r="D407" s="14"/>
      <c r="E407" s="13"/>
      <c r="F407" s="12"/>
      <c r="H407" s="11"/>
      <c r="K407" s="10"/>
      <c r="L407" s="10"/>
    </row>
    <row r="408" spans="1:12" ht="21" x14ac:dyDescent="0.35">
      <c r="A408" s="17"/>
      <c r="B408" s="16"/>
      <c r="C408" s="15"/>
      <c r="D408" s="14"/>
      <c r="E408" s="13"/>
      <c r="F408" s="12"/>
      <c r="H408" s="11"/>
      <c r="K408" s="10"/>
      <c r="L408" s="10"/>
    </row>
    <row r="409" spans="1:12" ht="21" x14ac:dyDescent="0.35">
      <c r="A409" s="17"/>
      <c r="B409" s="16"/>
      <c r="C409" s="15"/>
      <c r="D409" s="14"/>
      <c r="E409" s="13"/>
      <c r="F409" s="12"/>
      <c r="H409" s="11"/>
      <c r="K409" s="10"/>
      <c r="L409" s="10"/>
    </row>
    <row r="410" spans="1:12" ht="21" x14ac:dyDescent="0.35">
      <c r="A410" s="17"/>
      <c r="B410" s="16"/>
      <c r="C410" s="15"/>
      <c r="D410" s="14"/>
      <c r="E410" s="13"/>
      <c r="F410" s="12"/>
      <c r="H410" s="11"/>
      <c r="K410" s="10"/>
      <c r="L410" s="10"/>
    </row>
    <row r="411" spans="1:12" ht="21" x14ac:dyDescent="0.35">
      <c r="A411" s="17"/>
      <c r="B411" s="16"/>
      <c r="C411" s="15"/>
      <c r="D411" s="14"/>
      <c r="E411" s="13"/>
      <c r="F411" s="12"/>
      <c r="H411" s="11"/>
      <c r="K411" s="10"/>
      <c r="L411" s="10"/>
    </row>
    <row r="412" spans="1:12" ht="21" x14ac:dyDescent="0.35">
      <c r="A412" s="17"/>
      <c r="B412" s="16"/>
      <c r="C412" s="15"/>
      <c r="D412" s="14"/>
      <c r="E412" s="13"/>
      <c r="F412" s="12"/>
      <c r="H412" s="11"/>
      <c r="K412" s="10"/>
      <c r="L412" s="10"/>
    </row>
    <row r="413" spans="1:12" ht="21" x14ac:dyDescent="0.35">
      <c r="A413" s="17"/>
      <c r="B413" s="16"/>
      <c r="C413" s="15"/>
      <c r="D413" s="14"/>
      <c r="E413" s="13"/>
      <c r="F413" s="12"/>
      <c r="H413" s="11"/>
      <c r="K413" s="10"/>
      <c r="L413" s="10"/>
    </row>
    <row r="414" spans="1:12" ht="21" x14ac:dyDescent="0.35">
      <c r="A414" s="17"/>
      <c r="B414" s="16"/>
      <c r="C414" s="15"/>
      <c r="D414" s="14"/>
      <c r="E414" s="13"/>
      <c r="F414" s="12"/>
      <c r="H414" s="11"/>
      <c r="K414" s="10"/>
      <c r="L414" s="10"/>
    </row>
    <row r="415" spans="1:12" ht="21" x14ac:dyDescent="0.35">
      <c r="A415" s="17"/>
      <c r="B415" s="16"/>
      <c r="C415" s="15"/>
      <c r="D415" s="14"/>
      <c r="E415" s="13"/>
      <c r="F415" s="12"/>
      <c r="H415" s="11"/>
      <c r="K415" s="10"/>
      <c r="L415" s="10"/>
    </row>
    <row r="416" spans="1:12" ht="21" x14ac:dyDescent="0.35">
      <c r="A416" s="17"/>
      <c r="B416" s="16"/>
      <c r="C416" s="15"/>
      <c r="D416" s="14"/>
      <c r="E416" s="13"/>
      <c r="F416" s="12"/>
      <c r="H416" s="11"/>
      <c r="K416" s="10"/>
      <c r="L416" s="10"/>
    </row>
    <row r="417" spans="1:12" ht="21" x14ac:dyDescent="0.35">
      <c r="A417" s="17"/>
      <c r="B417" s="16"/>
      <c r="C417" s="15"/>
      <c r="D417" s="14"/>
      <c r="E417" s="13"/>
      <c r="F417" s="12"/>
      <c r="H417" s="11"/>
      <c r="K417" s="10"/>
      <c r="L417" s="10"/>
    </row>
    <row r="418" spans="1:12" ht="21" x14ac:dyDescent="0.35">
      <c r="A418" s="17"/>
      <c r="B418" s="16"/>
      <c r="C418" s="15"/>
      <c r="D418" s="14"/>
      <c r="E418" s="13"/>
      <c r="F418" s="12"/>
      <c r="H418" s="11"/>
      <c r="K418" s="10"/>
      <c r="L418" s="10"/>
    </row>
    <row r="419" spans="1:12" ht="21" x14ac:dyDescent="0.35">
      <c r="A419" s="17"/>
      <c r="B419" s="16"/>
      <c r="C419" s="15"/>
      <c r="D419" s="14"/>
      <c r="E419" s="13"/>
      <c r="F419" s="12"/>
      <c r="H419" s="11"/>
      <c r="K419" s="10"/>
      <c r="L419" s="10"/>
    </row>
    <row r="420" spans="1:12" ht="21" x14ac:dyDescent="0.35">
      <c r="A420" s="17"/>
      <c r="B420" s="16"/>
      <c r="C420" s="15"/>
      <c r="D420" s="14"/>
      <c r="E420" s="13"/>
      <c r="F420" s="12"/>
      <c r="H420" s="11"/>
      <c r="K420" s="10"/>
      <c r="L420" s="10"/>
    </row>
    <row r="421" spans="1:12" ht="21" x14ac:dyDescent="0.35">
      <c r="A421" s="17"/>
      <c r="B421" s="16"/>
      <c r="C421" s="15"/>
      <c r="D421" s="14"/>
      <c r="E421" s="13"/>
      <c r="F421" s="12"/>
      <c r="H421" s="11"/>
      <c r="K421" s="10"/>
      <c r="L421" s="10"/>
    </row>
    <row r="422" spans="1:12" ht="21" x14ac:dyDescent="0.35">
      <c r="A422" s="17"/>
      <c r="B422" s="16"/>
      <c r="C422" s="15"/>
      <c r="D422" s="14"/>
      <c r="E422" s="13"/>
      <c r="F422" s="12"/>
      <c r="H422" s="11"/>
      <c r="K422" s="10"/>
      <c r="L422" s="10"/>
    </row>
    <row r="423" spans="1:12" ht="21" x14ac:dyDescent="0.35">
      <c r="A423" s="17"/>
      <c r="B423" s="16"/>
      <c r="C423" s="15"/>
      <c r="D423" s="14"/>
      <c r="E423" s="13"/>
      <c r="F423" s="12"/>
      <c r="H423" s="11"/>
      <c r="K423" s="10"/>
      <c r="L423" s="10"/>
    </row>
    <row r="424" spans="1:12" ht="21" x14ac:dyDescent="0.35">
      <c r="A424" s="17"/>
      <c r="B424" s="16"/>
      <c r="C424" s="15"/>
      <c r="D424" s="14"/>
      <c r="E424" s="13"/>
      <c r="F424" s="12"/>
      <c r="H424" s="11"/>
      <c r="K424" s="10"/>
      <c r="L424" s="10"/>
    </row>
    <row r="425" spans="1:12" ht="21" x14ac:dyDescent="0.35">
      <c r="A425" s="17"/>
      <c r="B425" s="16"/>
      <c r="C425" s="15"/>
      <c r="D425" s="14"/>
      <c r="E425" s="13"/>
      <c r="F425" s="12"/>
      <c r="H425" s="11"/>
      <c r="K425" s="10"/>
      <c r="L425" s="10"/>
    </row>
    <row r="426" spans="1:12" ht="21" x14ac:dyDescent="0.35">
      <c r="A426" s="17"/>
      <c r="B426" s="16"/>
      <c r="C426" s="15"/>
      <c r="D426" s="14"/>
      <c r="E426" s="13"/>
      <c r="F426" s="12"/>
      <c r="H426" s="11"/>
      <c r="K426" s="10"/>
      <c r="L426" s="10"/>
    </row>
    <row r="427" spans="1:12" ht="21" x14ac:dyDescent="0.35">
      <c r="A427" s="17"/>
      <c r="B427" s="16"/>
      <c r="C427" s="15"/>
      <c r="D427" s="14"/>
      <c r="E427" s="13"/>
      <c r="F427" s="12"/>
      <c r="H427" s="11"/>
      <c r="K427" s="10"/>
      <c r="L427" s="10"/>
    </row>
    <row r="428" spans="1:12" ht="21" x14ac:dyDescent="0.35">
      <c r="A428" s="17"/>
      <c r="B428" s="16"/>
      <c r="C428" s="15"/>
      <c r="D428" s="14"/>
      <c r="E428" s="13"/>
      <c r="F428" s="12"/>
      <c r="H428" s="11"/>
      <c r="K428" s="10"/>
      <c r="L428" s="10"/>
    </row>
    <row r="429" spans="1:12" ht="21" x14ac:dyDescent="0.35">
      <c r="A429" s="17"/>
      <c r="B429" s="16"/>
      <c r="C429" s="15"/>
      <c r="D429" s="14"/>
      <c r="E429" s="13"/>
      <c r="F429" s="12"/>
      <c r="H429" s="11"/>
      <c r="K429" s="10"/>
      <c r="L429" s="10"/>
    </row>
    <row r="430" spans="1:12" ht="21" x14ac:dyDescent="0.35">
      <c r="A430" s="17"/>
      <c r="B430" s="16"/>
      <c r="C430" s="15"/>
      <c r="D430" s="14"/>
      <c r="E430" s="13"/>
      <c r="F430" s="12"/>
      <c r="H430" s="11"/>
      <c r="K430" s="10"/>
      <c r="L430" s="10"/>
    </row>
    <row r="431" spans="1:12" ht="21" x14ac:dyDescent="0.35">
      <c r="A431" s="17"/>
      <c r="B431" s="16"/>
      <c r="C431" s="15"/>
      <c r="D431" s="14"/>
      <c r="E431" s="13"/>
      <c r="F431" s="12"/>
      <c r="H431" s="11"/>
      <c r="K431" s="10"/>
      <c r="L431" s="10"/>
    </row>
    <row r="432" spans="1:12" ht="21" x14ac:dyDescent="0.35">
      <c r="A432" s="17"/>
      <c r="B432" s="16"/>
      <c r="C432" s="15"/>
      <c r="D432" s="14"/>
      <c r="E432" s="13"/>
      <c r="F432" s="12"/>
      <c r="H432" s="11"/>
      <c r="K432" s="10"/>
      <c r="L432" s="10"/>
    </row>
    <row r="433" spans="1:12" ht="21" x14ac:dyDescent="0.35">
      <c r="A433" s="17"/>
      <c r="B433" s="16"/>
      <c r="C433" s="15"/>
      <c r="D433" s="14"/>
      <c r="E433" s="13"/>
      <c r="F433" s="12"/>
      <c r="H433" s="11"/>
      <c r="K433" s="10"/>
      <c r="L433" s="10"/>
    </row>
    <row r="434" spans="1:12" ht="21" x14ac:dyDescent="0.35">
      <c r="A434" s="17"/>
      <c r="B434" s="16"/>
      <c r="C434" s="15"/>
      <c r="D434" s="14"/>
      <c r="E434" s="13"/>
      <c r="F434" s="12"/>
      <c r="H434" s="11"/>
      <c r="K434" s="10"/>
      <c r="L434" s="10"/>
    </row>
    <row r="435" spans="1:12" ht="21" x14ac:dyDescent="0.35">
      <c r="A435" s="17"/>
      <c r="B435" s="16"/>
      <c r="C435" s="15"/>
      <c r="D435" s="14"/>
      <c r="E435" s="13"/>
      <c r="F435" s="12"/>
      <c r="H435" s="11"/>
      <c r="K435" s="10"/>
      <c r="L435" s="10"/>
    </row>
    <row r="436" spans="1:12" ht="21" x14ac:dyDescent="0.35">
      <c r="A436" s="17"/>
      <c r="B436" s="16"/>
      <c r="C436" s="15"/>
      <c r="D436" s="14"/>
      <c r="E436" s="13"/>
      <c r="F436" s="12"/>
      <c r="H436" s="11"/>
      <c r="K436" s="10"/>
      <c r="L436" s="10"/>
    </row>
    <row r="437" spans="1:12" ht="21" x14ac:dyDescent="0.35">
      <c r="A437" s="17"/>
      <c r="B437" s="16"/>
      <c r="C437" s="15"/>
      <c r="D437" s="14"/>
      <c r="E437" s="13"/>
      <c r="F437" s="12"/>
      <c r="H437" s="11"/>
      <c r="K437" s="10"/>
      <c r="L437" s="10"/>
    </row>
    <row r="438" spans="1:12" ht="21" x14ac:dyDescent="0.35">
      <c r="A438" s="17"/>
      <c r="B438" s="16"/>
      <c r="C438" s="15"/>
      <c r="D438" s="14"/>
      <c r="E438" s="13"/>
      <c r="F438" s="12"/>
      <c r="H438" s="11"/>
      <c r="K438" s="10"/>
      <c r="L438" s="10"/>
    </row>
    <row r="439" spans="1:12" ht="21" x14ac:dyDescent="0.35">
      <c r="A439" s="17"/>
      <c r="B439" s="16"/>
      <c r="C439" s="15"/>
      <c r="D439" s="14"/>
      <c r="E439" s="13"/>
      <c r="F439" s="12"/>
      <c r="H439" s="11"/>
      <c r="K439" s="10"/>
      <c r="L439" s="10"/>
    </row>
    <row r="440" spans="1:12" ht="21" x14ac:dyDescent="0.35">
      <c r="A440" s="17"/>
      <c r="B440" s="16"/>
      <c r="C440" s="15"/>
      <c r="D440" s="14"/>
      <c r="E440" s="13"/>
      <c r="F440" s="12"/>
      <c r="H440" s="11"/>
      <c r="K440" s="10"/>
      <c r="L440" s="10"/>
    </row>
    <row r="441" spans="1:12" ht="21" x14ac:dyDescent="0.35">
      <c r="A441" s="17"/>
      <c r="B441" s="16"/>
      <c r="C441" s="15"/>
      <c r="D441" s="14"/>
      <c r="E441" s="13"/>
      <c r="F441" s="12"/>
      <c r="H441" s="11"/>
      <c r="K441" s="10"/>
      <c r="L441" s="10"/>
    </row>
    <row r="442" spans="1:12" ht="21" x14ac:dyDescent="0.35">
      <c r="A442" s="17"/>
      <c r="B442" s="16"/>
      <c r="C442" s="15"/>
      <c r="D442" s="14"/>
      <c r="E442" s="13"/>
      <c r="F442" s="12"/>
      <c r="H442" s="11"/>
      <c r="K442" s="10"/>
      <c r="L442" s="10"/>
    </row>
    <row r="443" spans="1:12" ht="21" x14ac:dyDescent="0.35">
      <c r="A443" s="17"/>
      <c r="B443" s="16"/>
      <c r="C443" s="15"/>
      <c r="D443" s="14"/>
      <c r="E443" s="13"/>
      <c r="F443" s="12"/>
      <c r="H443" s="11"/>
      <c r="K443" s="10"/>
      <c r="L443" s="10"/>
    </row>
    <row r="444" spans="1:12" ht="21" x14ac:dyDescent="0.35">
      <c r="A444" s="17"/>
      <c r="B444" s="16"/>
      <c r="C444" s="15"/>
      <c r="D444" s="14"/>
      <c r="E444" s="13"/>
      <c r="F444" s="12"/>
      <c r="H444" s="11"/>
      <c r="K444" s="10"/>
      <c r="L444" s="10"/>
    </row>
    <row r="445" spans="1:12" ht="21" x14ac:dyDescent="0.35">
      <c r="A445" s="17"/>
      <c r="B445" s="16"/>
      <c r="C445" s="15"/>
      <c r="D445" s="14"/>
      <c r="E445" s="13"/>
      <c r="F445" s="12"/>
      <c r="H445" s="11"/>
      <c r="K445" s="10"/>
      <c r="L445" s="10"/>
    </row>
    <row r="446" spans="1:12" ht="21" x14ac:dyDescent="0.35">
      <c r="A446" s="17"/>
      <c r="B446" s="16"/>
      <c r="C446" s="15"/>
      <c r="D446" s="14"/>
      <c r="E446" s="13"/>
      <c r="F446" s="12"/>
      <c r="H446" s="11"/>
      <c r="K446" s="10"/>
      <c r="L446" s="10"/>
    </row>
    <row r="447" spans="1:12" ht="21" x14ac:dyDescent="0.35">
      <c r="A447" s="17"/>
      <c r="B447" s="16"/>
      <c r="C447" s="15"/>
      <c r="D447" s="14"/>
      <c r="E447" s="13"/>
      <c r="F447" s="12"/>
      <c r="H447" s="11"/>
      <c r="K447" s="10"/>
      <c r="L447" s="10"/>
    </row>
    <row r="448" spans="1:12" ht="21" x14ac:dyDescent="0.35">
      <c r="A448" s="17"/>
      <c r="B448" s="16"/>
      <c r="C448" s="15"/>
      <c r="D448" s="14"/>
      <c r="E448" s="13"/>
      <c r="F448" s="12"/>
      <c r="H448" s="11"/>
      <c r="K448" s="10"/>
      <c r="L448" s="10"/>
    </row>
    <row r="449" spans="1:12" ht="21" x14ac:dyDescent="0.35">
      <c r="A449" s="17"/>
      <c r="B449" s="16"/>
      <c r="C449" s="15"/>
      <c r="D449" s="14"/>
      <c r="E449" s="13"/>
      <c r="F449" s="12"/>
      <c r="H449" s="11"/>
      <c r="K449" s="10"/>
      <c r="L449" s="10"/>
    </row>
    <row r="450" spans="1:12" ht="21" x14ac:dyDescent="0.35">
      <c r="A450" s="17"/>
      <c r="B450" s="16"/>
      <c r="C450" s="15"/>
      <c r="D450" s="14"/>
      <c r="E450" s="13"/>
      <c r="F450" s="12"/>
      <c r="H450" s="11"/>
      <c r="K450" s="10"/>
      <c r="L450" s="10"/>
    </row>
    <row r="451" spans="1:12" ht="21" x14ac:dyDescent="0.35">
      <c r="A451" s="17"/>
      <c r="B451" s="16"/>
      <c r="C451" s="15"/>
      <c r="D451" s="14"/>
      <c r="E451" s="13"/>
      <c r="F451" s="12"/>
      <c r="H451" s="11"/>
      <c r="K451" s="10"/>
      <c r="L451" s="10"/>
    </row>
    <row r="452" spans="1:12" ht="21" x14ac:dyDescent="0.35">
      <c r="A452" s="17"/>
      <c r="B452" s="16"/>
      <c r="C452" s="15"/>
      <c r="D452" s="14"/>
      <c r="E452" s="13"/>
      <c r="F452" s="12"/>
      <c r="H452" s="11"/>
      <c r="K452" s="10"/>
      <c r="L452" s="10"/>
    </row>
    <row r="453" spans="1:12" ht="21" x14ac:dyDescent="0.35">
      <c r="A453" s="17"/>
      <c r="B453" s="16"/>
      <c r="C453" s="15"/>
      <c r="D453" s="14"/>
      <c r="E453" s="13"/>
      <c r="F453" s="12"/>
      <c r="H453" s="11"/>
      <c r="K453" s="10"/>
      <c r="L453" s="10"/>
    </row>
    <row r="454" spans="1:12" ht="21" x14ac:dyDescent="0.35">
      <c r="A454" s="17"/>
      <c r="B454" s="16"/>
      <c r="C454" s="15"/>
      <c r="D454" s="14"/>
      <c r="E454" s="13"/>
      <c r="F454" s="12"/>
      <c r="H454" s="11"/>
      <c r="K454" s="10"/>
      <c r="L454" s="10"/>
    </row>
    <row r="455" spans="1:12" ht="21" x14ac:dyDescent="0.35">
      <c r="A455" s="17"/>
      <c r="B455" s="16"/>
      <c r="C455" s="15"/>
      <c r="D455" s="14"/>
      <c r="E455" s="13"/>
      <c r="F455" s="12"/>
      <c r="H455" s="11"/>
      <c r="K455" s="10"/>
      <c r="L455" s="10"/>
    </row>
    <row r="456" spans="1:12" ht="21" x14ac:dyDescent="0.35">
      <c r="A456" s="17"/>
      <c r="B456" s="16"/>
      <c r="C456" s="15"/>
      <c r="D456" s="14"/>
      <c r="E456" s="13"/>
      <c r="F456" s="12"/>
      <c r="H456" s="11"/>
      <c r="K456" s="10"/>
      <c r="L456" s="10"/>
    </row>
    <row r="457" spans="1:12" ht="21" x14ac:dyDescent="0.35">
      <c r="A457" s="17"/>
      <c r="B457" s="16"/>
      <c r="C457" s="15"/>
      <c r="D457" s="14"/>
      <c r="E457" s="13"/>
      <c r="F457" s="12"/>
      <c r="H457" s="11"/>
      <c r="K457" s="10"/>
      <c r="L457" s="10"/>
    </row>
    <row r="458" spans="1:12" ht="21" x14ac:dyDescent="0.35">
      <c r="A458" s="17"/>
      <c r="B458" s="16"/>
      <c r="C458" s="15"/>
      <c r="D458" s="14"/>
      <c r="E458" s="13"/>
      <c r="F458" s="12"/>
      <c r="H458" s="11"/>
      <c r="K458" s="10"/>
      <c r="L458" s="10"/>
    </row>
    <row r="459" spans="1:12" ht="21" x14ac:dyDescent="0.35">
      <c r="A459" s="17"/>
      <c r="B459" s="16"/>
      <c r="C459" s="15"/>
      <c r="D459" s="14"/>
      <c r="E459" s="13"/>
      <c r="F459" s="12"/>
      <c r="H459" s="11"/>
      <c r="K459" s="10"/>
      <c r="L459" s="10"/>
    </row>
    <row r="460" spans="1:12" ht="21" x14ac:dyDescent="0.35">
      <c r="A460" s="17"/>
      <c r="B460" s="16"/>
      <c r="C460" s="15"/>
      <c r="D460" s="14"/>
      <c r="E460" s="13"/>
      <c r="F460" s="12"/>
      <c r="H460" s="11"/>
      <c r="K460" s="10"/>
      <c r="L460" s="10"/>
    </row>
    <row r="461" spans="1:12" ht="21" x14ac:dyDescent="0.35">
      <c r="A461" s="17"/>
      <c r="B461" s="16"/>
      <c r="C461" s="15"/>
      <c r="D461" s="14"/>
      <c r="E461" s="13"/>
      <c r="F461" s="12"/>
      <c r="H461" s="11"/>
      <c r="K461" s="10"/>
      <c r="L461" s="10"/>
    </row>
    <row r="462" spans="1:12" ht="21" x14ac:dyDescent="0.35">
      <c r="A462" s="17"/>
      <c r="B462" s="16"/>
      <c r="C462" s="15"/>
      <c r="D462" s="14"/>
      <c r="E462" s="13"/>
      <c r="F462" s="12"/>
      <c r="H462" s="11"/>
      <c r="K462" s="10"/>
      <c r="L462" s="10"/>
    </row>
    <row r="463" spans="1:12" ht="21" x14ac:dyDescent="0.35">
      <c r="A463" s="17"/>
      <c r="B463" s="16"/>
      <c r="C463" s="15"/>
      <c r="D463" s="14"/>
      <c r="E463" s="13"/>
      <c r="F463" s="12"/>
      <c r="H463" s="11"/>
      <c r="K463" s="10"/>
      <c r="L463" s="10"/>
    </row>
    <row r="464" spans="1:12" ht="21" x14ac:dyDescent="0.35">
      <c r="A464" s="17"/>
      <c r="B464" s="16"/>
      <c r="C464" s="15"/>
      <c r="D464" s="14"/>
      <c r="E464" s="13"/>
      <c r="F464" s="12"/>
      <c r="H464" s="11"/>
      <c r="K464" s="10"/>
      <c r="L464" s="10"/>
    </row>
    <row r="465" spans="1:12" ht="21" x14ac:dyDescent="0.35">
      <c r="A465" s="17"/>
      <c r="B465" s="16"/>
      <c r="C465" s="15"/>
      <c r="D465" s="14"/>
      <c r="E465" s="13"/>
      <c r="F465" s="12"/>
      <c r="H465" s="11"/>
      <c r="K465" s="10"/>
      <c r="L465" s="10"/>
    </row>
    <row r="466" spans="1:12" ht="21" x14ac:dyDescent="0.35">
      <c r="A466" s="17"/>
      <c r="B466" s="16"/>
      <c r="C466" s="15"/>
      <c r="D466" s="14"/>
      <c r="E466" s="13"/>
      <c r="F466" s="12"/>
      <c r="H466" s="11"/>
      <c r="K466" s="10"/>
      <c r="L466" s="10"/>
    </row>
    <row r="467" spans="1:12" ht="21" x14ac:dyDescent="0.35">
      <c r="A467" s="17"/>
      <c r="B467" s="16"/>
      <c r="C467" s="15"/>
      <c r="D467" s="14"/>
      <c r="E467" s="13"/>
      <c r="F467" s="12"/>
      <c r="H467" s="11"/>
      <c r="K467" s="10"/>
      <c r="L467" s="10"/>
    </row>
    <row r="468" spans="1:12" ht="21" x14ac:dyDescent="0.35">
      <c r="A468" s="17"/>
      <c r="B468" s="16"/>
      <c r="C468" s="15"/>
      <c r="D468" s="14"/>
      <c r="E468" s="13"/>
      <c r="F468" s="12"/>
      <c r="H468" s="11"/>
      <c r="K468" s="10"/>
      <c r="L468" s="10"/>
    </row>
    <row r="469" spans="1:12" ht="21" x14ac:dyDescent="0.35">
      <c r="A469" s="17"/>
      <c r="B469" s="16"/>
      <c r="C469" s="15"/>
      <c r="D469" s="14"/>
      <c r="E469" s="13"/>
      <c r="F469" s="12"/>
      <c r="H469" s="11"/>
      <c r="K469" s="10"/>
      <c r="L469" s="10"/>
    </row>
    <row r="470" spans="1:12" ht="21" x14ac:dyDescent="0.35">
      <c r="A470" s="17"/>
      <c r="B470" s="16"/>
      <c r="C470" s="15"/>
      <c r="D470" s="14"/>
      <c r="E470" s="13"/>
      <c r="F470" s="12"/>
      <c r="H470" s="11"/>
      <c r="K470" s="10"/>
      <c r="L470" s="10"/>
    </row>
    <row r="471" spans="1:12" ht="21" x14ac:dyDescent="0.35">
      <c r="A471" s="17"/>
      <c r="B471" s="16"/>
      <c r="C471" s="15"/>
      <c r="D471" s="14"/>
      <c r="E471" s="13"/>
      <c r="F471" s="12"/>
      <c r="H471" s="11"/>
      <c r="K471" s="10"/>
      <c r="L471" s="10"/>
    </row>
    <row r="472" spans="1:12" ht="21" x14ac:dyDescent="0.35">
      <c r="A472" s="17"/>
      <c r="B472" s="16"/>
      <c r="C472" s="15"/>
      <c r="D472" s="14"/>
      <c r="E472" s="13"/>
      <c r="F472" s="12"/>
      <c r="H472" s="11"/>
      <c r="K472" s="10"/>
      <c r="L472" s="10"/>
    </row>
    <row r="473" spans="1:12" ht="21" x14ac:dyDescent="0.35">
      <c r="A473" s="17"/>
      <c r="B473" s="16"/>
      <c r="C473" s="15"/>
      <c r="D473" s="14"/>
      <c r="E473" s="13"/>
      <c r="F473" s="12"/>
      <c r="H473" s="11"/>
      <c r="K473" s="10"/>
      <c r="L473" s="10"/>
    </row>
    <row r="474" spans="1:12" ht="21" x14ac:dyDescent="0.35">
      <c r="A474" s="17"/>
      <c r="B474" s="16"/>
      <c r="C474" s="15"/>
      <c r="D474" s="14"/>
      <c r="E474" s="13"/>
      <c r="F474" s="12"/>
      <c r="H474" s="11"/>
      <c r="K474" s="10"/>
      <c r="L474" s="10"/>
    </row>
    <row r="475" spans="1:12" ht="21" x14ac:dyDescent="0.35">
      <c r="A475" s="17"/>
      <c r="B475" s="16"/>
      <c r="C475" s="15"/>
      <c r="D475" s="14"/>
      <c r="E475" s="13"/>
      <c r="F475" s="12"/>
      <c r="H475" s="11"/>
      <c r="K475" s="10"/>
      <c r="L475" s="10"/>
    </row>
    <row r="476" spans="1:12" ht="21" x14ac:dyDescent="0.35">
      <c r="A476" s="17"/>
      <c r="B476" s="16"/>
      <c r="C476" s="15"/>
      <c r="D476" s="14"/>
      <c r="E476" s="13"/>
      <c r="F476" s="12"/>
      <c r="H476" s="11"/>
      <c r="K476" s="10"/>
      <c r="L476" s="10"/>
    </row>
    <row r="477" spans="1:12" ht="21" x14ac:dyDescent="0.35">
      <c r="A477" s="17"/>
      <c r="B477" s="16"/>
      <c r="C477" s="15"/>
      <c r="D477" s="14"/>
      <c r="E477" s="13"/>
      <c r="F477" s="12"/>
      <c r="H477" s="11"/>
      <c r="K477" s="10"/>
      <c r="L477" s="10"/>
    </row>
    <row r="478" spans="1:12" ht="21" x14ac:dyDescent="0.35">
      <c r="A478" s="17"/>
      <c r="B478" s="16"/>
      <c r="C478" s="15"/>
      <c r="D478" s="14"/>
      <c r="E478" s="13"/>
      <c r="F478" s="12"/>
      <c r="H478" s="11"/>
      <c r="K478" s="10"/>
      <c r="L478" s="10"/>
    </row>
    <row r="479" spans="1:12" ht="21" x14ac:dyDescent="0.35">
      <c r="A479" s="17"/>
      <c r="B479" s="16"/>
      <c r="C479" s="15"/>
      <c r="D479" s="14"/>
      <c r="E479" s="13"/>
      <c r="F479" s="12"/>
      <c r="H479" s="11"/>
      <c r="K479" s="10"/>
      <c r="L479" s="10"/>
    </row>
    <row r="480" spans="1:12" ht="21" x14ac:dyDescent="0.35">
      <c r="A480" s="17"/>
      <c r="B480" s="16"/>
      <c r="C480" s="15"/>
      <c r="D480" s="14"/>
      <c r="E480" s="13"/>
      <c r="F480" s="12"/>
      <c r="H480" s="11"/>
      <c r="K480" s="10"/>
      <c r="L480" s="10"/>
    </row>
    <row r="481" spans="1:12" ht="21" x14ac:dyDescent="0.35">
      <c r="A481" s="17"/>
      <c r="B481" s="16"/>
      <c r="C481" s="15"/>
      <c r="D481" s="14"/>
      <c r="E481" s="13"/>
      <c r="F481" s="12"/>
      <c r="H481" s="11"/>
      <c r="K481" s="10"/>
      <c r="L481" s="10"/>
    </row>
    <row r="482" spans="1:12" ht="21" x14ac:dyDescent="0.35">
      <c r="A482" s="17"/>
      <c r="B482" s="16"/>
      <c r="C482" s="15"/>
      <c r="D482" s="14"/>
      <c r="E482" s="13"/>
      <c r="F482" s="12"/>
      <c r="H482" s="11"/>
      <c r="K482" s="10"/>
      <c r="L482" s="10"/>
    </row>
    <row r="483" spans="1:12" ht="21" x14ac:dyDescent="0.35">
      <c r="A483" s="17"/>
      <c r="B483" s="16"/>
      <c r="C483" s="15"/>
      <c r="D483" s="14"/>
      <c r="E483" s="13"/>
      <c r="F483" s="12"/>
      <c r="H483" s="11"/>
      <c r="K483" s="10"/>
      <c r="L483" s="10"/>
    </row>
    <row r="484" spans="1:12" ht="21" x14ac:dyDescent="0.35">
      <c r="A484" s="17"/>
      <c r="B484" s="16"/>
      <c r="C484" s="15"/>
      <c r="D484" s="14"/>
      <c r="E484" s="13"/>
      <c r="F484" s="12"/>
      <c r="H484" s="11"/>
      <c r="K484" s="10"/>
      <c r="L484" s="10"/>
    </row>
    <row r="485" spans="1:12" ht="21" x14ac:dyDescent="0.35">
      <c r="A485" s="17"/>
      <c r="B485" s="16"/>
      <c r="C485" s="15"/>
      <c r="D485" s="14"/>
      <c r="E485" s="13"/>
      <c r="F485" s="12"/>
      <c r="H485" s="11"/>
      <c r="K485" s="10"/>
      <c r="L485" s="10"/>
    </row>
    <row r="486" spans="1:12" ht="21" x14ac:dyDescent="0.35">
      <c r="A486" s="17"/>
      <c r="B486" s="16"/>
      <c r="C486" s="15"/>
      <c r="D486" s="14"/>
      <c r="E486" s="13"/>
      <c r="F486" s="12"/>
      <c r="H486" s="11"/>
      <c r="K486" s="10"/>
      <c r="L486" s="10"/>
    </row>
    <row r="487" spans="1:12" ht="21" x14ac:dyDescent="0.35">
      <c r="A487" s="17"/>
      <c r="B487" s="16"/>
      <c r="C487" s="15"/>
      <c r="D487" s="14"/>
      <c r="E487" s="13"/>
      <c r="F487" s="12"/>
      <c r="H487" s="11"/>
      <c r="K487" s="10"/>
      <c r="L487" s="10"/>
    </row>
    <row r="488" spans="1:12" ht="21" x14ac:dyDescent="0.35">
      <c r="A488" s="17"/>
      <c r="B488" s="16"/>
      <c r="C488" s="15"/>
      <c r="D488" s="14"/>
      <c r="E488" s="13"/>
      <c r="F488" s="12"/>
      <c r="H488" s="11"/>
      <c r="K488" s="10"/>
      <c r="L488" s="10"/>
    </row>
    <row r="489" spans="1:12" ht="21" x14ac:dyDescent="0.35">
      <c r="A489" s="17"/>
      <c r="B489" s="16"/>
      <c r="C489" s="15"/>
      <c r="D489" s="14"/>
      <c r="E489" s="13"/>
      <c r="F489" s="12"/>
      <c r="H489" s="11"/>
      <c r="K489" s="10"/>
      <c r="L489" s="10"/>
    </row>
    <row r="490" spans="1:12" ht="21" x14ac:dyDescent="0.35">
      <c r="A490" s="17"/>
      <c r="B490" s="16"/>
      <c r="C490" s="15"/>
      <c r="D490" s="14"/>
      <c r="E490" s="13"/>
      <c r="F490" s="12"/>
      <c r="H490" s="11"/>
      <c r="K490" s="10"/>
      <c r="L490" s="10"/>
    </row>
    <row r="491" spans="1:12" ht="21" x14ac:dyDescent="0.35">
      <c r="A491" s="17"/>
      <c r="B491" s="16"/>
      <c r="C491" s="15"/>
      <c r="D491" s="14"/>
      <c r="E491" s="13"/>
      <c r="F491" s="12"/>
      <c r="H491" s="11"/>
      <c r="K491" s="10"/>
      <c r="L491" s="10"/>
    </row>
    <row r="492" spans="1:12" ht="21" x14ac:dyDescent="0.35">
      <c r="A492" s="17"/>
      <c r="B492" s="16"/>
      <c r="C492" s="15"/>
      <c r="D492" s="14"/>
      <c r="E492" s="13"/>
      <c r="F492" s="12"/>
      <c r="H492" s="11"/>
      <c r="K492" s="10"/>
      <c r="L492" s="10"/>
    </row>
    <row r="493" spans="1:12" ht="21" x14ac:dyDescent="0.35">
      <c r="A493" s="17"/>
      <c r="B493" s="16"/>
      <c r="C493" s="15"/>
      <c r="D493" s="14"/>
      <c r="E493" s="13"/>
      <c r="F493" s="12"/>
      <c r="H493" s="11"/>
      <c r="K493" s="10"/>
      <c r="L493" s="10"/>
    </row>
    <row r="494" spans="1:12" ht="21" x14ac:dyDescent="0.35">
      <c r="A494" s="17"/>
      <c r="B494" s="16"/>
      <c r="C494" s="15"/>
      <c r="D494" s="14"/>
      <c r="E494" s="13"/>
      <c r="F494" s="12"/>
      <c r="H494" s="11"/>
      <c r="K494" s="10"/>
      <c r="L494" s="10"/>
    </row>
    <row r="495" spans="1:12" ht="21" x14ac:dyDescent="0.35">
      <c r="A495" s="17"/>
      <c r="B495" s="16"/>
      <c r="C495" s="15"/>
      <c r="D495" s="14"/>
      <c r="E495" s="13"/>
      <c r="F495" s="12"/>
      <c r="H495" s="11"/>
      <c r="K495" s="10"/>
      <c r="L495" s="10"/>
    </row>
    <row r="496" spans="1:12" ht="21" x14ac:dyDescent="0.35">
      <c r="A496" s="17"/>
      <c r="B496" s="16"/>
      <c r="C496" s="15"/>
      <c r="D496" s="14"/>
      <c r="E496" s="13"/>
      <c r="F496" s="12"/>
      <c r="H496" s="11"/>
      <c r="K496" s="10"/>
      <c r="L496" s="10"/>
    </row>
    <row r="497" spans="1:12" ht="21" x14ac:dyDescent="0.35">
      <c r="A497" s="17"/>
      <c r="B497" s="16"/>
      <c r="C497" s="15"/>
      <c r="D497" s="14"/>
      <c r="E497" s="13"/>
      <c r="F497" s="12"/>
      <c r="H497" s="11"/>
      <c r="K497" s="10"/>
      <c r="L497" s="10"/>
    </row>
    <row r="498" spans="1:12" ht="21" x14ac:dyDescent="0.35">
      <c r="A498" s="17"/>
      <c r="B498" s="16"/>
      <c r="C498" s="15"/>
      <c r="D498" s="14"/>
      <c r="E498" s="13"/>
      <c r="F498" s="12"/>
      <c r="H498" s="11"/>
      <c r="K498" s="10"/>
      <c r="L498" s="10"/>
    </row>
    <row r="499" spans="1:12" ht="21" x14ac:dyDescent="0.35">
      <c r="A499" s="17"/>
      <c r="B499" s="16"/>
      <c r="C499" s="15"/>
      <c r="D499" s="14"/>
      <c r="E499" s="13"/>
      <c r="F499" s="12"/>
      <c r="H499" s="11"/>
      <c r="K499" s="10"/>
      <c r="L499" s="10"/>
    </row>
    <row r="500" spans="1:12" ht="21" x14ac:dyDescent="0.35">
      <c r="A500" s="17"/>
      <c r="B500" s="16"/>
      <c r="C500" s="15"/>
      <c r="D500" s="14"/>
      <c r="E500" s="13"/>
      <c r="F500" s="12"/>
      <c r="H500" s="11"/>
      <c r="K500" s="10"/>
      <c r="L500" s="10"/>
    </row>
    <row r="501" spans="1:12" ht="21" x14ac:dyDescent="0.35">
      <c r="A501" s="17"/>
      <c r="B501" s="16"/>
      <c r="C501" s="15"/>
      <c r="D501" s="14"/>
      <c r="E501" s="13"/>
      <c r="F501" s="12"/>
      <c r="H501" s="11"/>
      <c r="K501" s="10"/>
      <c r="L501" s="10"/>
    </row>
    <row r="502" spans="1:12" ht="21" x14ac:dyDescent="0.35">
      <c r="A502" s="17"/>
      <c r="B502" s="16"/>
      <c r="C502" s="15"/>
      <c r="D502" s="14"/>
      <c r="E502" s="13"/>
      <c r="F502" s="12"/>
      <c r="H502" s="11"/>
      <c r="K502" s="10"/>
      <c r="L502" s="10"/>
    </row>
    <row r="503" spans="1:12" ht="21" x14ac:dyDescent="0.35">
      <c r="A503" s="17"/>
      <c r="B503" s="16"/>
      <c r="C503" s="15"/>
      <c r="D503" s="14"/>
      <c r="E503" s="13"/>
      <c r="F503" s="12"/>
      <c r="H503" s="11"/>
      <c r="K503" s="10"/>
      <c r="L503" s="10"/>
    </row>
    <row r="504" spans="1:12" ht="21" x14ac:dyDescent="0.35">
      <c r="A504" s="17"/>
      <c r="B504" s="16"/>
      <c r="C504" s="15"/>
      <c r="D504" s="14"/>
      <c r="E504" s="13"/>
      <c r="F504" s="12"/>
      <c r="H504" s="11"/>
      <c r="K504" s="10"/>
      <c r="L504" s="10"/>
    </row>
    <row r="505" spans="1:12" ht="21" x14ac:dyDescent="0.35">
      <c r="A505" s="17"/>
      <c r="B505" s="16"/>
      <c r="C505" s="15"/>
      <c r="D505" s="14"/>
      <c r="E505" s="13"/>
      <c r="F505" s="12"/>
      <c r="H505" s="11"/>
      <c r="K505" s="10"/>
      <c r="L505" s="10"/>
    </row>
    <row r="506" spans="1:12" ht="21" x14ac:dyDescent="0.35">
      <c r="A506" s="17"/>
      <c r="B506" s="16"/>
      <c r="C506" s="15"/>
      <c r="D506" s="14"/>
      <c r="E506" s="13"/>
      <c r="F506" s="12"/>
      <c r="H506" s="11"/>
      <c r="K506" s="10"/>
      <c r="L506" s="10"/>
    </row>
    <row r="507" spans="1:12" ht="21" x14ac:dyDescent="0.35">
      <c r="A507" s="17"/>
      <c r="B507" s="16"/>
      <c r="C507" s="15"/>
      <c r="D507" s="14"/>
      <c r="E507" s="13"/>
      <c r="F507" s="12"/>
      <c r="H507" s="11"/>
      <c r="K507" s="10"/>
      <c r="L507" s="10"/>
    </row>
    <row r="508" spans="1:12" ht="21" x14ac:dyDescent="0.35">
      <c r="A508" s="17"/>
      <c r="B508" s="16"/>
      <c r="C508" s="15"/>
      <c r="D508" s="14"/>
      <c r="E508" s="13"/>
      <c r="F508" s="12"/>
      <c r="H508" s="11"/>
      <c r="K508" s="10"/>
      <c r="L508" s="10"/>
    </row>
    <row r="509" spans="1:12" ht="21" x14ac:dyDescent="0.35">
      <c r="A509" s="17"/>
      <c r="B509" s="16"/>
      <c r="C509" s="15"/>
      <c r="D509" s="14"/>
      <c r="E509" s="13"/>
      <c r="F509" s="12"/>
      <c r="H509" s="11"/>
      <c r="K509" s="10"/>
      <c r="L509" s="10"/>
    </row>
    <row r="510" spans="1:12" ht="21" x14ac:dyDescent="0.35">
      <c r="A510" s="17"/>
      <c r="B510" s="16"/>
      <c r="C510" s="15"/>
      <c r="D510" s="14"/>
      <c r="E510" s="13"/>
      <c r="F510" s="12"/>
      <c r="H510" s="11"/>
      <c r="K510" s="10"/>
      <c r="L510" s="10"/>
    </row>
    <row r="511" spans="1:12" ht="21" x14ac:dyDescent="0.35">
      <c r="A511" s="17"/>
      <c r="B511" s="16"/>
      <c r="C511" s="15"/>
      <c r="D511" s="14"/>
      <c r="E511" s="13"/>
      <c r="F511" s="12"/>
      <c r="H511" s="11"/>
      <c r="K511" s="10"/>
      <c r="L511" s="10"/>
    </row>
    <row r="512" spans="1:12" ht="21" x14ac:dyDescent="0.35">
      <c r="A512" s="17"/>
      <c r="B512" s="16"/>
      <c r="C512" s="15"/>
      <c r="D512" s="14"/>
      <c r="E512" s="13"/>
      <c r="F512" s="12"/>
      <c r="H512" s="11"/>
      <c r="K512" s="10"/>
      <c r="L512" s="10"/>
    </row>
    <row r="513" spans="1:12" ht="21" x14ac:dyDescent="0.35">
      <c r="A513" s="17"/>
      <c r="B513" s="16"/>
      <c r="C513" s="15"/>
      <c r="D513" s="14"/>
      <c r="E513" s="13"/>
      <c r="F513" s="12"/>
      <c r="H513" s="11"/>
      <c r="K513" s="10"/>
      <c r="L513" s="10"/>
    </row>
    <row r="514" spans="1:12" ht="21" x14ac:dyDescent="0.35">
      <c r="A514" s="17"/>
      <c r="B514" s="16"/>
      <c r="C514" s="15"/>
      <c r="D514" s="14"/>
      <c r="E514" s="13"/>
      <c r="F514" s="12"/>
      <c r="H514" s="11"/>
      <c r="K514" s="10"/>
      <c r="L514" s="10"/>
    </row>
    <row r="515" spans="1:12" ht="21" x14ac:dyDescent="0.35">
      <c r="A515" s="17"/>
      <c r="B515" s="16"/>
      <c r="C515" s="15"/>
      <c r="D515" s="14"/>
      <c r="E515" s="13"/>
      <c r="F515" s="12"/>
      <c r="H515" s="11"/>
      <c r="K515" s="10"/>
      <c r="L515" s="10"/>
    </row>
    <row r="516" spans="1:12" ht="21" x14ac:dyDescent="0.35">
      <c r="A516" s="17"/>
      <c r="B516" s="16"/>
      <c r="C516" s="15"/>
      <c r="D516" s="14"/>
      <c r="E516" s="13"/>
      <c r="F516" s="12"/>
      <c r="H516" s="11"/>
      <c r="K516" s="10"/>
      <c r="L516" s="10"/>
    </row>
    <row r="517" spans="1:12" ht="21" x14ac:dyDescent="0.35">
      <c r="A517" s="17"/>
      <c r="B517" s="16"/>
      <c r="C517" s="15"/>
      <c r="D517" s="14"/>
      <c r="E517" s="13"/>
      <c r="F517" s="12"/>
      <c r="H517" s="11"/>
      <c r="K517" s="10"/>
      <c r="L517" s="10"/>
    </row>
    <row r="518" spans="1:12" ht="21" x14ac:dyDescent="0.35">
      <c r="A518" s="17"/>
      <c r="B518" s="16"/>
      <c r="C518" s="15"/>
      <c r="D518" s="14"/>
      <c r="E518" s="13"/>
      <c r="F518" s="12"/>
      <c r="H518" s="11"/>
      <c r="K518" s="10"/>
      <c r="L518" s="10"/>
    </row>
    <row r="519" spans="1:12" ht="21" x14ac:dyDescent="0.35">
      <c r="A519" s="17"/>
      <c r="B519" s="16"/>
      <c r="C519" s="15"/>
      <c r="D519" s="14"/>
      <c r="E519" s="13"/>
      <c r="F519" s="12"/>
      <c r="H519" s="11"/>
      <c r="K519" s="10"/>
      <c r="L519" s="10"/>
    </row>
    <row r="520" spans="1:12" ht="21" x14ac:dyDescent="0.35">
      <c r="A520" s="17"/>
      <c r="B520" s="16"/>
      <c r="C520" s="15"/>
      <c r="D520" s="14"/>
      <c r="E520" s="13"/>
      <c r="F520" s="12"/>
      <c r="H520" s="11"/>
      <c r="K520" s="10"/>
      <c r="L520" s="10"/>
    </row>
    <row r="521" spans="1:12" ht="21" x14ac:dyDescent="0.35">
      <c r="A521" s="17"/>
      <c r="B521" s="16"/>
      <c r="C521" s="15"/>
      <c r="D521" s="14"/>
      <c r="E521" s="13"/>
      <c r="F521" s="12"/>
      <c r="H521" s="11"/>
      <c r="K521" s="10"/>
      <c r="L521" s="10"/>
    </row>
    <row r="522" spans="1:12" ht="21" x14ac:dyDescent="0.35">
      <c r="A522" s="17"/>
      <c r="B522" s="16"/>
      <c r="C522" s="15"/>
      <c r="D522" s="14"/>
      <c r="E522" s="13"/>
      <c r="F522" s="12"/>
      <c r="H522" s="11"/>
      <c r="K522" s="10"/>
      <c r="L522" s="10"/>
    </row>
    <row r="523" spans="1:12" ht="21" x14ac:dyDescent="0.35">
      <c r="A523" s="17"/>
      <c r="B523" s="16"/>
      <c r="C523" s="15"/>
      <c r="D523" s="14"/>
      <c r="E523" s="13"/>
      <c r="F523" s="12"/>
      <c r="H523" s="11"/>
      <c r="K523" s="10"/>
      <c r="L523" s="10"/>
    </row>
    <row r="524" spans="1:12" ht="21" x14ac:dyDescent="0.35">
      <c r="A524" s="17"/>
      <c r="B524" s="16"/>
      <c r="C524" s="15"/>
      <c r="D524" s="14"/>
      <c r="E524" s="13"/>
      <c r="F524" s="12"/>
      <c r="H524" s="11"/>
      <c r="K524" s="10"/>
      <c r="L524" s="10"/>
    </row>
    <row r="525" spans="1:12" ht="21" x14ac:dyDescent="0.35">
      <c r="A525" s="17"/>
      <c r="B525" s="16"/>
      <c r="C525" s="15"/>
      <c r="D525" s="14"/>
      <c r="E525" s="13"/>
      <c r="F525" s="12"/>
      <c r="H525" s="11"/>
      <c r="K525" s="10"/>
      <c r="L525" s="10"/>
    </row>
    <row r="526" spans="1:12" ht="21" x14ac:dyDescent="0.35">
      <c r="A526" s="17"/>
      <c r="B526" s="16"/>
      <c r="C526" s="15"/>
      <c r="D526" s="14"/>
      <c r="E526" s="13"/>
      <c r="F526" s="12"/>
      <c r="H526" s="11"/>
      <c r="K526" s="10"/>
      <c r="L526" s="10"/>
    </row>
    <row r="527" spans="1:12" ht="21" x14ac:dyDescent="0.35">
      <c r="A527" s="17"/>
      <c r="B527" s="16"/>
      <c r="C527" s="15"/>
      <c r="D527" s="14"/>
      <c r="E527" s="13"/>
      <c r="F527" s="12"/>
      <c r="H527" s="11"/>
      <c r="K527" s="10"/>
      <c r="L527" s="10"/>
    </row>
    <row r="528" spans="1:12" ht="21" x14ac:dyDescent="0.35">
      <c r="A528" s="17"/>
      <c r="B528" s="16"/>
      <c r="C528" s="15"/>
      <c r="D528" s="14"/>
      <c r="E528" s="13"/>
      <c r="F528" s="12"/>
      <c r="H528" s="11"/>
      <c r="K528" s="10"/>
      <c r="L528" s="10"/>
    </row>
    <row r="529" spans="1:12" ht="21" x14ac:dyDescent="0.35">
      <c r="A529" s="17"/>
      <c r="B529" s="16"/>
      <c r="C529" s="15"/>
      <c r="D529" s="14"/>
      <c r="E529" s="13"/>
      <c r="F529" s="12"/>
      <c r="H529" s="11"/>
      <c r="K529" s="10"/>
      <c r="L529" s="10"/>
    </row>
    <row r="530" spans="1:12" ht="21" x14ac:dyDescent="0.35">
      <c r="A530" s="17"/>
      <c r="B530" s="16"/>
      <c r="C530" s="15"/>
      <c r="D530" s="14"/>
      <c r="E530" s="13"/>
      <c r="F530" s="12"/>
      <c r="H530" s="11"/>
      <c r="K530" s="10"/>
      <c r="L530" s="10"/>
    </row>
    <row r="531" spans="1:12" ht="21" x14ac:dyDescent="0.35">
      <c r="A531" s="17"/>
      <c r="B531" s="16"/>
      <c r="C531" s="15"/>
      <c r="D531" s="14"/>
      <c r="E531" s="13"/>
      <c r="F531" s="12"/>
      <c r="H531" s="11"/>
      <c r="K531" s="10"/>
      <c r="L531" s="10"/>
    </row>
    <row r="532" spans="1:12" ht="21" x14ac:dyDescent="0.35">
      <c r="A532" s="17"/>
      <c r="B532" s="16"/>
      <c r="C532" s="15"/>
      <c r="D532" s="14"/>
      <c r="E532" s="13"/>
      <c r="F532" s="12"/>
      <c r="H532" s="11"/>
      <c r="K532" s="10"/>
      <c r="L532" s="10"/>
    </row>
    <row r="533" spans="1:12" ht="21" x14ac:dyDescent="0.35">
      <c r="A533" s="17"/>
      <c r="B533" s="16"/>
      <c r="C533" s="15"/>
      <c r="D533" s="14"/>
      <c r="E533" s="13"/>
      <c r="F533" s="12"/>
      <c r="H533" s="11"/>
      <c r="K533" s="10"/>
      <c r="L533" s="10"/>
    </row>
    <row r="534" spans="1:12" ht="21" x14ac:dyDescent="0.35">
      <c r="A534" s="17"/>
      <c r="B534" s="16"/>
      <c r="C534" s="15"/>
      <c r="D534" s="14"/>
      <c r="E534" s="13"/>
      <c r="F534" s="12"/>
      <c r="H534" s="11"/>
      <c r="K534" s="10"/>
      <c r="L534" s="10"/>
    </row>
    <row r="535" spans="1:12" ht="21" x14ac:dyDescent="0.35">
      <c r="A535" s="17"/>
      <c r="B535" s="16"/>
      <c r="C535" s="15"/>
      <c r="D535" s="14"/>
      <c r="E535" s="13"/>
      <c r="F535" s="12"/>
      <c r="H535" s="11"/>
      <c r="K535" s="10"/>
      <c r="L535" s="10"/>
    </row>
    <row r="536" spans="1:12" ht="21" x14ac:dyDescent="0.35">
      <c r="A536" s="17"/>
      <c r="B536" s="16"/>
      <c r="C536" s="15"/>
      <c r="D536" s="14"/>
      <c r="E536" s="13"/>
      <c r="F536" s="12"/>
      <c r="H536" s="11"/>
      <c r="K536" s="10"/>
      <c r="L536" s="10"/>
    </row>
    <row r="537" spans="1:12" ht="21" x14ac:dyDescent="0.35">
      <c r="A537" s="17"/>
      <c r="B537" s="16"/>
      <c r="C537" s="15"/>
      <c r="D537" s="14"/>
      <c r="E537" s="13"/>
      <c r="F537" s="12"/>
      <c r="H537" s="11"/>
      <c r="K537" s="10"/>
      <c r="L537" s="10"/>
    </row>
    <row r="538" spans="1:12" ht="21" x14ac:dyDescent="0.35">
      <c r="A538" s="17"/>
      <c r="B538" s="16"/>
      <c r="C538" s="15"/>
      <c r="D538" s="14"/>
      <c r="E538" s="13"/>
      <c r="F538" s="12"/>
      <c r="H538" s="11"/>
      <c r="K538" s="10"/>
      <c r="L538" s="10"/>
    </row>
    <row r="539" spans="1:12" ht="21" x14ac:dyDescent="0.35">
      <c r="A539" s="17"/>
      <c r="B539" s="16"/>
      <c r="C539" s="15"/>
      <c r="D539" s="14"/>
      <c r="E539" s="13"/>
      <c r="F539" s="12"/>
      <c r="H539" s="11"/>
      <c r="K539" s="10"/>
      <c r="L539" s="10"/>
    </row>
    <row r="540" spans="1:12" ht="21" x14ac:dyDescent="0.35">
      <c r="A540" s="17"/>
      <c r="B540" s="16"/>
      <c r="C540" s="15"/>
      <c r="D540" s="14"/>
      <c r="E540" s="13"/>
      <c r="F540" s="12"/>
      <c r="H540" s="11"/>
      <c r="K540" s="10"/>
      <c r="L540" s="10"/>
    </row>
    <row r="541" spans="1:12" ht="21" x14ac:dyDescent="0.35">
      <c r="A541" s="17"/>
      <c r="B541" s="16"/>
      <c r="C541" s="15"/>
      <c r="D541" s="14"/>
      <c r="E541" s="13"/>
      <c r="F541" s="12"/>
      <c r="H541" s="11"/>
      <c r="K541" s="10"/>
      <c r="L541" s="10"/>
    </row>
    <row r="542" spans="1:12" ht="21" x14ac:dyDescent="0.35">
      <c r="A542" s="17"/>
      <c r="B542" s="16"/>
      <c r="C542" s="15"/>
      <c r="D542" s="14"/>
      <c r="E542" s="13"/>
      <c r="F542" s="12"/>
      <c r="H542" s="11"/>
      <c r="K542" s="10"/>
      <c r="L542" s="10"/>
    </row>
    <row r="543" spans="1:12" ht="21" x14ac:dyDescent="0.35">
      <c r="A543" s="17"/>
      <c r="B543" s="16"/>
      <c r="C543" s="15"/>
      <c r="D543" s="14"/>
      <c r="E543" s="13"/>
      <c r="F543" s="12"/>
      <c r="H543" s="11"/>
      <c r="K543" s="10"/>
      <c r="L543" s="10"/>
    </row>
    <row r="544" spans="1:12" ht="21" x14ac:dyDescent="0.35">
      <c r="A544" s="17"/>
      <c r="B544" s="16"/>
      <c r="C544" s="15"/>
      <c r="D544" s="14"/>
      <c r="E544" s="13"/>
      <c r="F544" s="12"/>
      <c r="H544" s="11"/>
      <c r="K544" s="10"/>
      <c r="L544" s="10"/>
    </row>
    <row r="545" spans="1:12" ht="21" x14ac:dyDescent="0.35">
      <c r="A545" s="17"/>
      <c r="B545" s="16"/>
      <c r="C545" s="15"/>
      <c r="D545" s="14"/>
      <c r="E545" s="13"/>
      <c r="F545" s="12"/>
      <c r="H545" s="11"/>
      <c r="K545" s="10"/>
      <c r="L545" s="10"/>
    </row>
    <row r="546" spans="1:12" ht="21" x14ac:dyDescent="0.35">
      <c r="A546" s="17"/>
      <c r="B546" s="16"/>
      <c r="C546" s="15"/>
      <c r="D546" s="14"/>
      <c r="E546" s="13"/>
      <c r="F546" s="12"/>
      <c r="H546" s="11"/>
      <c r="K546" s="10"/>
      <c r="L546" s="10"/>
    </row>
    <row r="547" spans="1:12" ht="21" x14ac:dyDescent="0.35">
      <c r="A547" s="17"/>
      <c r="B547" s="16"/>
      <c r="C547" s="15"/>
      <c r="D547" s="14"/>
      <c r="E547" s="13"/>
      <c r="F547" s="12"/>
      <c r="H547" s="11"/>
      <c r="K547" s="10"/>
      <c r="L547" s="10"/>
    </row>
    <row r="548" spans="1:12" ht="21" x14ac:dyDescent="0.35">
      <c r="A548" s="17"/>
      <c r="B548" s="16"/>
      <c r="C548" s="15"/>
      <c r="D548" s="14"/>
      <c r="E548" s="13"/>
      <c r="F548" s="12"/>
      <c r="H548" s="11"/>
      <c r="K548" s="10"/>
      <c r="L548" s="10"/>
    </row>
    <row r="549" spans="1:12" ht="21" x14ac:dyDescent="0.35">
      <c r="A549" s="17"/>
      <c r="B549" s="16"/>
      <c r="C549" s="15"/>
      <c r="D549" s="14"/>
      <c r="E549" s="13"/>
      <c r="F549" s="12"/>
      <c r="H549" s="11"/>
      <c r="K549" s="10"/>
      <c r="L549" s="10"/>
    </row>
    <row r="550" spans="1:12" ht="21" x14ac:dyDescent="0.35">
      <c r="A550" s="17"/>
      <c r="B550" s="16"/>
      <c r="C550" s="15"/>
      <c r="D550" s="14"/>
      <c r="E550" s="13"/>
      <c r="F550" s="12"/>
      <c r="H550" s="11"/>
      <c r="K550" s="10"/>
      <c r="L550" s="10"/>
    </row>
    <row r="551" spans="1:12" ht="21" x14ac:dyDescent="0.35">
      <c r="A551" s="17"/>
      <c r="B551" s="16"/>
      <c r="C551" s="15"/>
      <c r="D551" s="14"/>
      <c r="E551" s="13"/>
      <c r="F551" s="12"/>
      <c r="H551" s="11"/>
      <c r="K551" s="10"/>
      <c r="L551" s="10"/>
    </row>
    <row r="552" spans="1:12" ht="21" x14ac:dyDescent="0.35">
      <c r="A552" s="17"/>
      <c r="B552" s="16"/>
      <c r="C552" s="15"/>
      <c r="D552" s="14"/>
      <c r="E552" s="13"/>
      <c r="F552" s="12"/>
      <c r="H552" s="11"/>
      <c r="K552" s="10"/>
      <c r="L552" s="10"/>
    </row>
    <row r="553" spans="1:12" ht="21" x14ac:dyDescent="0.35">
      <c r="A553" s="17"/>
      <c r="B553" s="16"/>
      <c r="C553" s="15"/>
      <c r="D553" s="14"/>
      <c r="E553" s="13"/>
      <c r="F553" s="12"/>
      <c r="H553" s="11"/>
      <c r="K553" s="10"/>
      <c r="L553" s="10"/>
    </row>
    <row r="554" spans="1:12" ht="21" x14ac:dyDescent="0.35">
      <c r="A554" s="17"/>
      <c r="B554" s="16"/>
      <c r="C554" s="15"/>
      <c r="D554" s="14"/>
      <c r="E554" s="13"/>
      <c r="F554" s="12"/>
      <c r="H554" s="11"/>
      <c r="K554" s="10"/>
      <c r="L554" s="10"/>
    </row>
    <row r="555" spans="1:12" ht="21" x14ac:dyDescent="0.35">
      <c r="A555" s="17"/>
      <c r="B555" s="16"/>
      <c r="C555" s="15"/>
      <c r="D555" s="14"/>
      <c r="E555" s="13"/>
      <c r="F555" s="12"/>
      <c r="H555" s="11"/>
      <c r="K555" s="10"/>
      <c r="L555" s="10"/>
    </row>
    <row r="556" spans="1:12" ht="21" x14ac:dyDescent="0.35">
      <c r="A556" s="17"/>
      <c r="B556" s="16"/>
      <c r="C556" s="15"/>
      <c r="D556" s="14"/>
      <c r="E556" s="13"/>
      <c r="F556" s="12"/>
      <c r="H556" s="11"/>
      <c r="K556" s="10"/>
      <c r="L556" s="10"/>
    </row>
    <row r="557" spans="1:12" ht="21" x14ac:dyDescent="0.35">
      <c r="A557" s="17"/>
      <c r="B557" s="16"/>
      <c r="C557" s="15"/>
      <c r="D557" s="14"/>
      <c r="E557" s="13"/>
      <c r="F557" s="12"/>
      <c r="H557" s="11"/>
      <c r="K557" s="10"/>
      <c r="L557" s="10"/>
    </row>
    <row r="558" spans="1:12" ht="21" x14ac:dyDescent="0.35">
      <c r="A558" s="17"/>
      <c r="B558" s="16"/>
      <c r="C558" s="15"/>
      <c r="D558" s="14"/>
      <c r="E558" s="13"/>
      <c r="F558" s="12"/>
      <c r="H558" s="11"/>
      <c r="K558" s="10"/>
      <c r="L558" s="10"/>
    </row>
    <row r="559" spans="1:12" ht="21" x14ac:dyDescent="0.35">
      <c r="A559" s="17"/>
      <c r="B559" s="16"/>
      <c r="C559" s="15"/>
      <c r="D559" s="14"/>
      <c r="E559" s="13"/>
      <c r="F559" s="12"/>
      <c r="H559" s="11"/>
      <c r="K559" s="10"/>
      <c r="L559" s="10"/>
    </row>
    <row r="560" spans="1:12" ht="21" x14ac:dyDescent="0.35">
      <c r="A560" s="17"/>
      <c r="B560" s="16"/>
      <c r="C560" s="15"/>
      <c r="D560" s="14"/>
      <c r="E560" s="13"/>
      <c r="F560" s="12"/>
      <c r="H560" s="11"/>
      <c r="K560" s="10"/>
      <c r="L560" s="10"/>
    </row>
    <row r="561" spans="1:12" ht="21" x14ac:dyDescent="0.35">
      <c r="A561" s="17"/>
      <c r="B561" s="16"/>
      <c r="C561" s="15"/>
      <c r="D561" s="14"/>
      <c r="E561" s="13"/>
      <c r="F561" s="12"/>
      <c r="H561" s="11"/>
      <c r="K561" s="10"/>
      <c r="L561" s="10"/>
    </row>
    <row r="562" spans="1:12" ht="21" x14ac:dyDescent="0.35">
      <c r="A562" s="17"/>
      <c r="B562" s="16"/>
      <c r="C562" s="15"/>
      <c r="D562" s="14"/>
      <c r="E562" s="13"/>
      <c r="F562" s="12"/>
      <c r="H562" s="11"/>
      <c r="K562" s="10"/>
      <c r="L562" s="10"/>
    </row>
    <row r="563" spans="1:12" ht="21" x14ac:dyDescent="0.35">
      <c r="A563" s="17"/>
      <c r="B563" s="16"/>
      <c r="C563" s="15"/>
      <c r="D563" s="14"/>
      <c r="E563" s="13"/>
      <c r="F563" s="12"/>
      <c r="H563" s="11"/>
      <c r="K563" s="10"/>
      <c r="L563" s="10"/>
    </row>
    <row r="564" spans="1:12" ht="21" x14ac:dyDescent="0.35">
      <c r="A564" s="17"/>
      <c r="B564" s="16"/>
      <c r="C564" s="15"/>
      <c r="D564" s="14"/>
      <c r="E564" s="13"/>
      <c r="F564" s="12"/>
      <c r="H564" s="11"/>
      <c r="K564" s="10"/>
      <c r="L564" s="10"/>
    </row>
    <row r="565" spans="1:12" ht="21" x14ac:dyDescent="0.35">
      <c r="A565" s="17"/>
      <c r="B565" s="16"/>
      <c r="C565" s="15"/>
      <c r="D565" s="14"/>
      <c r="E565" s="13"/>
      <c r="F565" s="12"/>
      <c r="H565" s="11"/>
      <c r="K565" s="10"/>
      <c r="L565" s="10"/>
    </row>
    <row r="566" spans="1:12" ht="21" x14ac:dyDescent="0.35">
      <c r="A566" s="17"/>
      <c r="B566" s="16"/>
      <c r="C566" s="15"/>
      <c r="D566" s="14"/>
      <c r="E566" s="13"/>
      <c r="F566" s="12"/>
      <c r="H566" s="11"/>
      <c r="K566" s="10"/>
      <c r="L566" s="10"/>
    </row>
    <row r="567" spans="1:12" ht="21" x14ac:dyDescent="0.35">
      <c r="A567" s="17"/>
      <c r="B567" s="16"/>
      <c r="C567" s="15"/>
      <c r="D567" s="14"/>
      <c r="E567" s="13"/>
      <c r="F567" s="12"/>
      <c r="H567" s="11"/>
      <c r="K567" s="10"/>
      <c r="L567" s="10"/>
    </row>
    <row r="568" spans="1:12" ht="21" x14ac:dyDescent="0.35">
      <c r="A568" s="17"/>
      <c r="B568" s="16"/>
      <c r="C568" s="15"/>
      <c r="D568" s="14"/>
      <c r="E568" s="13"/>
      <c r="F568" s="12"/>
      <c r="H568" s="11"/>
      <c r="K568" s="10"/>
      <c r="L568" s="10"/>
    </row>
    <row r="569" spans="1:12" ht="21" x14ac:dyDescent="0.35">
      <c r="A569" s="17"/>
      <c r="B569" s="16"/>
      <c r="C569" s="15"/>
      <c r="D569" s="14"/>
      <c r="E569" s="13"/>
      <c r="F569" s="12"/>
      <c r="H569" s="11"/>
      <c r="K569" s="10"/>
      <c r="L569" s="10"/>
    </row>
    <row r="570" spans="1:12" ht="21" x14ac:dyDescent="0.35">
      <c r="A570" s="17"/>
      <c r="B570" s="16"/>
      <c r="C570" s="15"/>
      <c r="D570" s="14"/>
      <c r="E570" s="13"/>
      <c r="F570" s="12"/>
      <c r="H570" s="11"/>
      <c r="K570" s="10"/>
      <c r="L570" s="10"/>
    </row>
    <row r="571" spans="1:12" ht="21" x14ac:dyDescent="0.35">
      <c r="A571" s="17"/>
      <c r="B571" s="16"/>
      <c r="C571" s="15"/>
      <c r="D571" s="14"/>
      <c r="E571" s="13"/>
      <c r="F571" s="12"/>
      <c r="H571" s="11"/>
      <c r="K571" s="10"/>
      <c r="L571" s="10"/>
    </row>
    <row r="572" spans="1:12" ht="21" x14ac:dyDescent="0.35">
      <c r="A572" s="17"/>
      <c r="B572" s="16"/>
      <c r="C572" s="15"/>
      <c r="D572" s="14"/>
      <c r="E572" s="13"/>
      <c r="F572" s="12"/>
      <c r="H572" s="11"/>
      <c r="K572" s="10"/>
      <c r="L572" s="10"/>
    </row>
    <row r="573" spans="1:12" ht="21" x14ac:dyDescent="0.35">
      <c r="A573" s="17"/>
      <c r="B573" s="16"/>
      <c r="C573" s="15"/>
      <c r="D573" s="14"/>
      <c r="E573" s="13"/>
      <c r="F573" s="12"/>
      <c r="H573" s="11"/>
      <c r="K573" s="10"/>
      <c r="L573" s="10"/>
    </row>
    <row r="574" spans="1:12" ht="21" x14ac:dyDescent="0.35">
      <c r="A574" s="17"/>
      <c r="B574" s="16"/>
      <c r="C574" s="15"/>
      <c r="D574" s="14"/>
      <c r="E574" s="13"/>
      <c r="F574" s="12"/>
      <c r="H574" s="11"/>
      <c r="K574" s="10"/>
      <c r="L574" s="10"/>
    </row>
    <row r="575" spans="1:12" ht="21" x14ac:dyDescent="0.35">
      <c r="A575" s="17"/>
      <c r="B575" s="16"/>
      <c r="C575" s="15"/>
      <c r="D575" s="14"/>
      <c r="E575" s="13"/>
      <c r="F575" s="12"/>
      <c r="H575" s="11"/>
      <c r="K575" s="10"/>
      <c r="L575" s="10"/>
    </row>
    <row r="576" spans="1:12" ht="21" x14ac:dyDescent="0.35">
      <c r="A576" s="17"/>
      <c r="B576" s="16"/>
      <c r="C576" s="15"/>
      <c r="D576" s="14"/>
      <c r="E576" s="13"/>
      <c r="F576" s="12"/>
      <c r="H576" s="11"/>
      <c r="K576" s="10"/>
      <c r="L576" s="10"/>
    </row>
    <row r="577" spans="1:12" ht="21" x14ac:dyDescent="0.35">
      <c r="A577" s="17"/>
      <c r="B577" s="16"/>
      <c r="C577" s="15"/>
      <c r="D577" s="14"/>
      <c r="E577" s="13"/>
      <c r="F577" s="12"/>
      <c r="H577" s="11"/>
      <c r="K577" s="10"/>
      <c r="L577" s="10"/>
    </row>
    <row r="578" spans="1:12" ht="21" x14ac:dyDescent="0.35">
      <c r="A578" s="17"/>
      <c r="B578" s="16"/>
      <c r="C578" s="15"/>
      <c r="D578" s="14"/>
      <c r="E578" s="13"/>
      <c r="F578" s="12"/>
      <c r="H578" s="11"/>
      <c r="K578" s="10"/>
      <c r="L578" s="10"/>
    </row>
    <row r="579" spans="1:12" ht="21" x14ac:dyDescent="0.35">
      <c r="A579" s="17"/>
      <c r="B579" s="16"/>
      <c r="C579" s="15"/>
      <c r="D579" s="14"/>
      <c r="E579" s="13"/>
      <c r="F579" s="12"/>
      <c r="H579" s="11"/>
      <c r="K579" s="10"/>
      <c r="L579" s="10"/>
    </row>
    <row r="580" spans="1:12" ht="21" x14ac:dyDescent="0.35">
      <c r="A580" s="17"/>
      <c r="B580" s="16"/>
      <c r="C580" s="15"/>
      <c r="D580" s="14"/>
      <c r="E580" s="13"/>
      <c r="F580" s="12"/>
      <c r="H580" s="11"/>
      <c r="K580" s="10"/>
      <c r="L580" s="10"/>
    </row>
    <row r="581" spans="1:12" ht="21" x14ac:dyDescent="0.35">
      <c r="A581" s="17"/>
      <c r="B581" s="16"/>
      <c r="C581" s="15"/>
      <c r="D581" s="14"/>
      <c r="E581" s="13"/>
      <c r="F581" s="12"/>
      <c r="H581" s="11"/>
      <c r="K581" s="10"/>
      <c r="L581" s="10"/>
    </row>
    <row r="582" spans="1:12" ht="21" x14ac:dyDescent="0.35">
      <c r="A582" s="17"/>
      <c r="B582" s="16"/>
      <c r="C582" s="15"/>
      <c r="D582" s="14"/>
      <c r="E582" s="13"/>
      <c r="F582" s="12"/>
      <c r="H582" s="11"/>
      <c r="K582" s="10"/>
      <c r="L582" s="10"/>
    </row>
    <row r="583" spans="1:12" ht="21" x14ac:dyDescent="0.35">
      <c r="A583" s="17"/>
      <c r="B583" s="16"/>
      <c r="C583" s="15"/>
      <c r="D583" s="14"/>
      <c r="E583" s="13"/>
      <c r="F583" s="12"/>
      <c r="H583" s="11"/>
      <c r="K583" s="10"/>
      <c r="L583" s="10"/>
    </row>
    <row r="584" spans="1:12" ht="21" x14ac:dyDescent="0.35">
      <c r="A584" s="17"/>
      <c r="B584" s="16"/>
      <c r="C584" s="15"/>
      <c r="D584" s="14"/>
      <c r="E584" s="13"/>
      <c r="F584" s="12"/>
      <c r="H584" s="11"/>
      <c r="K584" s="10"/>
      <c r="L584" s="10"/>
    </row>
    <row r="585" spans="1:12" ht="21" x14ac:dyDescent="0.35">
      <c r="A585" s="17"/>
      <c r="B585" s="16"/>
      <c r="C585" s="15"/>
      <c r="D585" s="14"/>
      <c r="E585" s="13"/>
      <c r="F585" s="12"/>
      <c r="H585" s="11"/>
      <c r="K585" s="10"/>
      <c r="L585" s="10"/>
    </row>
    <row r="586" spans="1:12" ht="21" x14ac:dyDescent="0.35">
      <c r="A586" s="17"/>
      <c r="B586" s="16"/>
      <c r="C586" s="15"/>
      <c r="D586" s="14"/>
      <c r="E586" s="13"/>
      <c r="F586" s="12"/>
      <c r="H586" s="11"/>
      <c r="K586" s="10"/>
      <c r="L586" s="10"/>
    </row>
    <row r="587" spans="1:12" ht="21" x14ac:dyDescent="0.35">
      <c r="A587" s="17"/>
      <c r="B587" s="16"/>
      <c r="C587" s="15"/>
      <c r="D587" s="14"/>
      <c r="E587" s="13"/>
      <c r="F587" s="12"/>
      <c r="H587" s="11"/>
      <c r="K587" s="10"/>
      <c r="L587" s="10"/>
    </row>
    <row r="588" spans="1:12" ht="21" x14ac:dyDescent="0.35">
      <c r="A588" s="17"/>
      <c r="B588" s="16"/>
      <c r="C588" s="15"/>
      <c r="D588" s="14"/>
      <c r="E588" s="13"/>
      <c r="F588" s="12"/>
      <c r="H588" s="11"/>
      <c r="K588" s="10"/>
      <c r="L588" s="10"/>
    </row>
    <row r="589" spans="1:12" ht="21" x14ac:dyDescent="0.35">
      <c r="A589" s="17"/>
      <c r="B589" s="16"/>
      <c r="C589" s="15"/>
      <c r="D589" s="14"/>
      <c r="E589" s="13"/>
      <c r="F589" s="12"/>
      <c r="H589" s="11"/>
      <c r="K589" s="10"/>
      <c r="L589" s="10"/>
    </row>
    <row r="590" spans="1:12" ht="21" x14ac:dyDescent="0.35">
      <c r="A590" s="17"/>
      <c r="B590" s="16"/>
      <c r="C590" s="15"/>
      <c r="D590" s="14"/>
      <c r="E590" s="13"/>
      <c r="F590" s="12"/>
      <c r="H590" s="11"/>
      <c r="K590" s="10"/>
      <c r="L590" s="10"/>
    </row>
    <row r="591" spans="1:12" ht="21" x14ac:dyDescent="0.35">
      <c r="A591" s="17"/>
      <c r="B591" s="16"/>
      <c r="C591" s="15"/>
      <c r="D591" s="14"/>
      <c r="E591" s="13"/>
      <c r="F591" s="12"/>
      <c r="H591" s="11"/>
      <c r="K591" s="10"/>
      <c r="L591" s="10"/>
    </row>
    <row r="592" spans="1:12" ht="21" x14ac:dyDescent="0.35">
      <c r="A592" s="17"/>
      <c r="B592" s="16"/>
      <c r="C592" s="15"/>
      <c r="D592" s="14"/>
      <c r="E592" s="13"/>
      <c r="F592" s="12"/>
      <c r="H592" s="11"/>
      <c r="K592" s="10"/>
      <c r="L592" s="10"/>
    </row>
    <row r="593" spans="1:12" ht="21" x14ac:dyDescent="0.35">
      <c r="A593" s="17"/>
      <c r="B593" s="16"/>
      <c r="C593" s="15"/>
      <c r="D593" s="14"/>
      <c r="E593" s="13"/>
      <c r="F593" s="12"/>
      <c r="H593" s="11"/>
      <c r="K593" s="10"/>
      <c r="L593" s="10"/>
    </row>
    <row r="594" spans="1:12" ht="21" x14ac:dyDescent="0.35">
      <c r="A594" s="17"/>
      <c r="B594" s="16"/>
      <c r="C594" s="15"/>
      <c r="D594" s="14"/>
      <c r="E594" s="13"/>
      <c r="F594" s="12"/>
      <c r="H594" s="11"/>
      <c r="K594" s="10"/>
      <c r="L594" s="10"/>
    </row>
    <row r="595" spans="1:12" ht="21" x14ac:dyDescent="0.35">
      <c r="A595" s="17"/>
      <c r="B595" s="16"/>
      <c r="C595" s="15"/>
      <c r="D595" s="14"/>
      <c r="E595" s="13"/>
      <c r="F595" s="12"/>
      <c r="H595" s="11"/>
      <c r="K595" s="10"/>
      <c r="L595" s="10"/>
    </row>
    <row r="596" spans="1:12" ht="21" x14ac:dyDescent="0.35">
      <c r="A596" s="17"/>
      <c r="B596" s="16"/>
      <c r="C596" s="15"/>
      <c r="D596" s="14"/>
      <c r="E596" s="13"/>
      <c r="F596" s="12"/>
      <c r="H596" s="11"/>
      <c r="K596" s="10"/>
      <c r="L596" s="10"/>
    </row>
    <row r="597" spans="1:12" ht="21" x14ac:dyDescent="0.35">
      <c r="A597" s="17"/>
      <c r="B597" s="16"/>
      <c r="C597" s="15"/>
      <c r="D597" s="14"/>
      <c r="E597" s="13"/>
      <c r="F597" s="12"/>
      <c r="H597" s="11"/>
      <c r="K597" s="10"/>
      <c r="L597" s="10"/>
    </row>
    <row r="598" spans="1:12" ht="21" x14ac:dyDescent="0.35">
      <c r="A598" s="17"/>
      <c r="B598" s="16"/>
      <c r="C598" s="15"/>
      <c r="D598" s="14"/>
      <c r="E598" s="13"/>
      <c r="F598" s="12"/>
      <c r="H598" s="11"/>
      <c r="K598" s="10"/>
      <c r="L598" s="10"/>
    </row>
    <row r="599" spans="1:12" ht="21" x14ac:dyDescent="0.35">
      <c r="A599" s="17"/>
      <c r="B599" s="16"/>
      <c r="C599" s="15"/>
      <c r="D599" s="14"/>
      <c r="E599" s="13"/>
      <c r="F599" s="12"/>
      <c r="H599" s="11"/>
      <c r="K599" s="10"/>
      <c r="L599" s="10"/>
    </row>
    <row r="600" spans="1:12" ht="21" x14ac:dyDescent="0.35">
      <c r="A600" s="17"/>
      <c r="B600" s="16"/>
      <c r="C600" s="15"/>
      <c r="D600" s="14"/>
      <c r="E600" s="13"/>
      <c r="F600" s="12"/>
      <c r="H600" s="11"/>
      <c r="K600" s="10"/>
      <c r="L600" s="10"/>
    </row>
    <row r="601" spans="1:12" ht="21" x14ac:dyDescent="0.35">
      <c r="A601" s="17"/>
      <c r="B601" s="16"/>
      <c r="C601" s="15"/>
      <c r="D601" s="14"/>
      <c r="E601" s="13"/>
      <c r="F601" s="12"/>
      <c r="H601" s="11"/>
      <c r="K601" s="10"/>
      <c r="L601" s="10"/>
    </row>
    <row r="602" spans="1:12" ht="21" x14ac:dyDescent="0.35">
      <c r="A602" s="17"/>
      <c r="B602" s="16"/>
      <c r="C602" s="15"/>
      <c r="D602" s="14"/>
      <c r="E602" s="13"/>
      <c r="F602" s="12"/>
      <c r="H602" s="11"/>
      <c r="K602" s="10"/>
      <c r="L602" s="10"/>
    </row>
    <row r="603" spans="1:12" ht="21" x14ac:dyDescent="0.35">
      <c r="A603" s="17"/>
      <c r="B603" s="16"/>
      <c r="C603" s="15"/>
      <c r="D603" s="14"/>
      <c r="E603" s="13"/>
      <c r="F603" s="12"/>
      <c r="H603" s="11"/>
      <c r="K603" s="10"/>
      <c r="L603" s="10"/>
    </row>
    <row r="604" spans="1:12" ht="21" x14ac:dyDescent="0.35">
      <c r="A604" s="17"/>
      <c r="B604" s="16"/>
      <c r="C604" s="15"/>
      <c r="D604" s="14"/>
      <c r="E604" s="13"/>
      <c r="F604" s="12"/>
      <c r="H604" s="11"/>
      <c r="K604" s="10"/>
      <c r="L604" s="10"/>
    </row>
    <row r="605" spans="1:12" ht="21" x14ac:dyDescent="0.35">
      <c r="A605" s="17"/>
      <c r="B605" s="16"/>
      <c r="C605" s="15"/>
      <c r="D605" s="14"/>
      <c r="E605" s="13"/>
      <c r="F605" s="12"/>
      <c r="H605" s="11"/>
      <c r="K605" s="10"/>
      <c r="L605" s="10"/>
    </row>
    <row r="606" spans="1:12" ht="21" x14ac:dyDescent="0.35">
      <c r="A606" s="17"/>
      <c r="B606" s="16"/>
      <c r="C606" s="15"/>
      <c r="D606" s="14"/>
      <c r="E606" s="13"/>
      <c r="F606" s="12"/>
      <c r="H606" s="11"/>
      <c r="K606" s="10"/>
      <c r="L606" s="10"/>
    </row>
    <row r="607" spans="1:12" ht="21" x14ac:dyDescent="0.35">
      <c r="A607" s="17"/>
      <c r="B607" s="16"/>
      <c r="C607" s="15"/>
      <c r="D607" s="14"/>
      <c r="E607" s="13"/>
      <c r="F607" s="12"/>
      <c r="H607" s="11"/>
      <c r="K607" s="10"/>
      <c r="L607" s="10"/>
    </row>
    <row r="608" spans="1:12" ht="21" x14ac:dyDescent="0.35">
      <c r="A608" s="17"/>
      <c r="B608" s="16"/>
      <c r="C608" s="15"/>
      <c r="D608" s="14"/>
      <c r="E608" s="13"/>
      <c r="F608" s="12"/>
      <c r="H608" s="11"/>
      <c r="K608" s="10"/>
      <c r="L608" s="10"/>
    </row>
    <row r="609" spans="1:12" ht="21" x14ac:dyDescent="0.35">
      <c r="A609" s="17"/>
      <c r="B609" s="16"/>
      <c r="C609" s="15"/>
      <c r="D609" s="14"/>
      <c r="E609" s="13"/>
      <c r="F609" s="12"/>
      <c r="H609" s="11"/>
      <c r="K609" s="10"/>
      <c r="L609" s="10"/>
    </row>
    <row r="610" spans="1:12" ht="21" x14ac:dyDescent="0.35">
      <c r="A610" s="17"/>
      <c r="B610" s="16"/>
      <c r="C610" s="15"/>
      <c r="D610" s="14"/>
      <c r="E610" s="13"/>
      <c r="F610" s="12"/>
      <c r="H610" s="11"/>
      <c r="K610" s="10"/>
      <c r="L610" s="10"/>
    </row>
    <row r="611" spans="1:12" ht="21" x14ac:dyDescent="0.35">
      <c r="A611" s="17"/>
      <c r="B611" s="16"/>
      <c r="C611" s="15"/>
      <c r="D611" s="14"/>
      <c r="E611" s="13"/>
      <c r="F611" s="12"/>
      <c r="H611" s="11"/>
      <c r="K611" s="10"/>
      <c r="L611" s="10"/>
    </row>
    <row r="612" spans="1:12" ht="21" x14ac:dyDescent="0.35">
      <c r="A612" s="17"/>
      <c r="B612" s="16"/>
      <c r="C612" s="15"/>
      <c r="D612" s="14"/>
      <c r="E612" s="13"/>
      <c r="F612" s="12"/>
      <c r="H612" s="11"/>
      <c r="K612" s="10"/>
      <c r="L612" s="10"/>
    </row>
    <row r="613" spans="1:12" ht="21" x14ac:dyDescent="0.35">
      <c r="A613" s="17"/>
      <c r="B613" s="16"/>
      <c r="C613" s="15"/>
      <c r="D613" s="14"/>
      <c r="E613" s="13"/>
      <c r="F613" s="12"/>
      <c r="H613" s="11"/>
      <c r="K613" s="10"/>
      <c r="L613" s="10"/>
    </row>
    <row r="614" spans="1:12" ht="21" x14ac:dyDescent="0.35">
      <c r="A614" s="17"/>
      <c r="B614" s="16"/>
      <c r="C614" s="15"/>
      <c r="D614" s="14"/>
      <c r="E614" s="13"/>
      <c r="F614" s="12"/>
      <c r="H614" s="11"/>
      <c r="K614" s="10"/>
      <c r="L614" s="10"/>
    </row>
    <row r="615" spans="1:12" ht="21" x14ac:dyDescent="0.35">
      <c r="A615" s="17"/>
      <c r="B615" s="16"/>
      <c r="C615" s="15"/>
      <c r="D615" s="14"/>
      <c r="E615" s="13"/>
      <c r="F615" s="12"/>
      <c r="H615" s="11"/>
      <c r="K615" s="10"/>
      <c r="L615" s="10"/>
    </row>
    <row r="616" spans="1:12" ht="21" x14ac:dyDescent="0.35">
      <c r="A616" s="17"/>
      <c r="B616" s="16"/>
      <c r="C616" s="15"/>
      <c r="D616" s="14"/>
      <c r="E616" s="13"/>
      <c r="F616" s="12"/>
      <c r="H616" s="11"/>
      <c r="K616" s="10"/>
      <c r="L616" s="10"/>
    </row>
    <row r="617" spans="1:12" ht="21" x14ac:dyDescent="0.35">
      <c r="A617" s="17"/>
      <c r="B617" s="16"/>
      <c r="C617" s="15"/>
      <c r="D617" s="14"/>
      <c r="E617" s="13"/>
      <c r="F617" s="12"/>
      <c r="H617" s="11"/>
      <c r="K617" s="10"/>
      <c r="L617" s="10"/>
    </row>
    <row r="618" spans="1:12" ht="21" x14ac:dyDescent="0.35">
      <c r="A618" s="17"/>
      <c r="B618" s="16"/>
      <c r="C618" s="15"/>
      <c r="D618" s="14"/>
      <c r="E618" s="13"/>
      <c r="F618" s="12"/>
      <c r="H618" s="11"/>
      <c r="K618" s="10"/>
      <c r="L618" s="10"/>
    </row>
    <row r="619" spans="1:12" ht="21" x14ac:dyDescent="0.35">
      <c r="A619" s="17"/>
      <c r="B619" s="16"/>
      <c r="C619" s="15"/>
      <c r="D619" s="14"/>
      <c r="E619" s="13"/>
      <c r="F619" s="12"/>
      <c r="H619" s="11"/>
      <c r="K619" s="10"/>
      <c r="L619" s="10"/>
    </row>
    <row r="620" spans="1:12" ht="21" x14ac:dyDescent="0.35">
      <c r="A620" s="17"/>
      <c r="B620" s="16"/>
      <c r="C620" s="15"/>
      <c r="D620" s="14"/>
      <c r="E620" s="13"/>
      <c r="F620" s="12"/>
      <c r="H620" s="11"/>
      <c r="K620" s="10"/>
      <c r="L620" s="10"/>
    </row>
    <row r="621" spans="1:12" ht="21" x14ac:dyDescent="0.35">
      <c r="A621" s="17"/>
      <c r="B621" s="16"/>
      <c r="C621" s="15"/>
      <c r="D621" s="14"/>
      <c r="E621" s="13"/>
      <c r="F621" s="12"/>
      <c r="H621" s="11"/>
      <c r="K621" s="10"/>
      <c r="L621" s="10"/>
    </row>
    <row r="622" spans="1:12" ht="21" x14ac:dyDescent="0.35">
      <c r="A622" s="17"/>
      <c r="B622" s="16"/>
      <c r="C622" s="15"/>
      <c r="D622" s="14"/>
      <c r="E622" s="13"/>
      <c r="F622" s="12"/>
      <c r="H622" s="11"/>
      <c r="K622" s="10"/>
      <c r="L622" s="10"/>
    </row>
    <row r="623" spans="1:12" ht="21" x14ac:dyDescent="0.35">
      <c r="A623" s="17"/>
      <c r="B623" s="16"/>
      <c r="C623" s="15"/>
      <c r="D623" s="14"/>
      <c r="E623" s="13"/>
      <c r="F623" s="12"/>
      <c r="H623" s="11"/>
      <c r="K623" s="10"/>
      <c r="L623" s="10"/>
    </row>
    <row r="624" spans="1:12" ht="21" x14ac:dyDescent="0.35">
      <c r="A624" s="17"/>
      <c r="B624" s="16"/>
      <c r="C624" s="15"/>
      <c r="D624" s="14"/>
      <c r="E624" s="13"/>
      <c r="F624" s="12"/>
      <c r="H624" s="11"/>
      <c r="K624" s="10"/>
      <c r="L624" s="10"/>
    </row>
    <row r="625" spans="1:12" ht="21" x14ac:dyDescent="0.35">
      <c r="A625" s="17"/>
      <c r="B625" s="16"/>
      <c r="C625" s="15"/>
      <c r="D625" s="14"/>
      <c r="E625" s="13"/>
      <c r="F625" s="12"/>
      <c r="H625" s="11"/>
      <c r="K625" s="10"/>
      <c r="L625" s="10"/>
    </row>
    <row r="626" spans="1:12" ht="21" x14ac:dyDescent="0.35">
      <c r="A626" s="17"/>
      <c r="B626" s="16"/>
      <c r="C626" s="15"/>
      <c r="D626" s="14"/>
      <c r="E626" s="13"/>
      <c r="F626" s="12"/>
      <c r="H626" s="11"/>
      <c r="K626" s="10"/>
      <c r="L626" s="10"/>
    </row>
    <row r="627" spans="1:12" ht="21" x14ac:dyDescent="0.35">
      <c r="A627" s="17"/>
      <c r="B627" s="16"/>
      <c r="C627" s="15"/>
      <c r="D627" s="14"/>
      <c r="E627" s="13"/>
      <c r="F627" s="12"/>
      <c r="H627" s="11"/>
      <c r="K627" s="10"/>
      <c r="L627" s="10"/>
    </row>
    <row r="628" spans="1:12" ht="21" x14ac:dyDescent="0.35">
      <c r="A628" s="17"/>
      <c r="B628" s="16"/>
      <c r="C628" s="15"/>
      <c r="D628" s="14"/>
      <c r="E628" s="13"/>
      <c r="F628" s="12"/>
      <c r="H628" s="11"/>
      <c r="K628" s="10"/>
      <c r="L628" s="10"/>
    </row>
    <row r="629" spans="1:12" ht="21" x14ac:dyDescent="0.35">
      <c r="A629" s="17"/>
      <c r="B629" s="16"/>
      <c r="C629" s="15"/>
      <c r="D629" s="14"/>
      <c r="E629" s="13"/>
      <c r="F629" s="12"/>
      <c r="H629" s="11"/>
      <c r="K629" s="10"/>
      <c r="L629" s="10"/>
    </row>
    <row r="630" spans="1:12" ht="21" x14ac:dyDescent="0.35">
      <c r="A630" s="17"/>
      <c r="B630" s="16"/>
      <c r="C630" s="15"/>
      <c r="D630" s="14"/>
      <c r="E630" s="13"/>
      <c r="F630" s="12"/>
      <c r="H630" s="11"/>
      <c r="K630" s="10"/>
      <c r="L630" s="10"/>
    </row>
    <row r="631" spans="1:12" ht="21" x14ac:dyDescent="0.35">
      <c r="A631" s="17"/>
      <c r="B631" s="16"/>
      <c r="C631" s="15"/>
      <c r="D631" s="14"/>
      <c r="E631" s="13"/>
      <c r="F631" s="12"/>
      <c r="H631" s="11"/>
      <c r="K631" s="10"/>
      <c r="L631" s="10"/>
    </row>
    <row r="632" spans="1:12" ht="21" x14ac:dyDescent="0.35">
      <c r="A632" s="17"/>
      <c r="B632" s="16"/>
      <c r="C632" s="15"/>
      <c r="D632" s="14"/>
      <c r="E632" s="13"/>
      <c r="F632" s="12"/>
      <c r="H632" s="11"/>
      <c r="K632" s="10"/>
      <c r="L632" s="10"/>
    </row>
    <row r="633" spans="1:12" ht="21" x14ac:dyDescent="0.35">
      <c r="A633" s="17"/>
      <c r="B633" s="16"/>
      <c r="C633" s="15"/>
      <c r="D633" s="14"/>
      <c r="E633" s="13"/>
      <c r="F633" s="12"/>
      <c r="H633" s="11"/>
      <c r="K633" s="10"/>
      <c r="L633" s="10"/>
    </row>
    <row r="634" spans="1:12" ht="21" x14ac:dyDescent="0.35">
      <c r="A634" s="17"/>
      <c r="B634" s="16"/>
      <c r="C634" s="15"/>
      <c r="D634" s="14"/>
      <c r="E634" s="13"/>
      <c r="F634" s="12"/>
      <c r="H634" s="11"/>
      <c r="K634" s="10"/>
      <c r="L634" s="10"/>
    </row>
    <row r="635" spans="1:12" ht="21" x14ac:dyDescent="0.35">
      <c r="A635" s="17"/>
      <c r="B635" s="16"/>
      <c r="C635" s="15"/>
      <c r="D635" s="14"/>
      <c r="E635" s="13"/>
      <c r="F635" s="12"/>
      <c r="H635" s="11"/>
      <c r="K635" s="10"/>
      <c r="L635" s="10"/>
    </row>
    <row r="636" spans="1:12" ht="21" x14ac:dyDescent="0.35">
      <c r="A636" s="17"/>
      <c r="B636" s="16"/>
      <c r="C636" s="15"/>
      <c r="D636" s="14"/>
      <c r="E636" s="13"/>
      <c r="F636" s="12"/>
      <c r="H636" s="11"/>
      <c r="K636" s="10"/>
      <c r="L636" s="10"/>
    </row>
    <row r="637" spans="1:12" ht="21" x14ac:dyDescent="0.35">
      <c r="A637" s="17"/>
      <c r="B637" s="16"/>
      <c r="C637" s="15"/>
      <c r="D637" s="14"/>
      <c r="E637" s="13"/>
      <c r="F637" s="12"/>
      <c r="H637" s="11"/>
      <c r="K637" s="10"/>
      <c r="L637" s="10"/>
    </row>
    <row r="638" spans="1:12" ht="21" x14ac:dyDescent="0.35">
      <c r="A638" s="17"/>
      <c r="B638" s="16"/>
      <c r="C638" s="15"/>
      <c r="D638" s="14"/>
      <c r="E638" s="13"/>
      <c r="F638" s="12"/>
      <c r="H638" s="11"/>
      <c r="K638" s="10"/>
      <c r="L638" s="10"/>
    </row>
    <row r="639" spans="1:12" ht="21" x14ac:dyDescent="0.35">
      <c r="A639" s="17"/>
      <c r="B639" s="16"/>
      <c r="C639" s="15"/>
      <c r="D639" s="14"/>
      <c r="E639" s="13"/>
      <c r="F639" s="12"/>
      <c r="H639" s="11"/>
      <c r="K639" s="10"/>
      <c r="L639" s="10"/>
    </row>
    <row r="640" spans="1:12" ht="21" x14ac:dyDescent="0.35">
      <c r="A640" s="17"/>
      <c r="B640" s="16"/>
      <c r="C640" s="15"/>
      <c r="D640" s="14"/>
      <c r="E640" s="13"/>
      <c r="F640" s="12"/>
      <c r="H640" s="11"/>
      <c r="K640" s="10"/>
      <c r="L640" s="10"/>
    </row>
    <row r="641" spans="1:12" ht="21" x14ac:dyDescent="0.35">
      <c r="A641" s="17"/>
      <c r="B641" s="16"/>
      <c r="C641" s="15"/>
      <c r="D641" s="14"/>
      <c r="E641" s="13"/>
      <c r="F641" s="12"/>
      <c r="H641" s="11"/>
      <c r="K641" s="10"/>
      <c r="L641" s="10"/>
    </row>
    <row r="642" spans="1:12" ht="21" x14ac:dyDescent="0.35">
      <c r="A642" s="17"/>
      <c r="B642" s="16"/>
      <c r="C642" s="15"/>
      <c r="D642" s="14"/>
      <c r="E642" s="13"/>
      <c r="F642" s="12"/>
      <c r="H642" s="11"/>
      <c r="K642" s="10"/>
      <c r="L642" s="10"/>
    </row>
    <row r="643" spans="1:12" ht="21" x14ac:dyDescent="0.35">
      <c r="A643" s="17"/>
      <c r="B643" s="16"/>
      <c r="C643" s="15"/>
      <c r="D643" s="14"/>
      <c r="E643" s="13"/>
      <c r="F643" s="12"/>
      <c r="H643" s="11"/>
      <c r="K643" s="10"/>
      <c r="L643" s="10"/>
    </row>
    <row r="644" spans="1:12" ht="21" x14ac:dyDescent="0.35">
      <c r="A644" s="17"/>
      <c r="B644" s="16"/>
      <c r="C644" s="15"/>
      <c r="D644" s="14"/>
      <c r="E644" s="13"/>
      <c r="F644" s="12"/>
      <c r="H644" s="11"/>
      <c r="K644" s="10"/>
      <c r="L644" s="10"/>
    </row>
    <row r="645" spans="1:12" ht="21" x14ac:dyDescent="0.35">
      <c r="A645" s="17"/>
      <c r="B645" s="16"/>
      <c r="C645" s="15"/>
      <c r="D645" s="14"/>
      <c r="E645" s="13"/>
      <c r="F645" s="12"/>
      <c r="H645" s="11"/>
      <c r="K645" s="10"/>
      <c r="L645" s="10"/>
    </row>
    <row r="646" spans="1:12" ht="21" x14ac:dyDescent="0.35">
      <c r="A646" s="17"/>
      <c r="B646" s="16"/>
      <c r="C646" s="15"/>
      <c r="D646" s="14"/>
      <c r="E646" s="13"/>
      <c r="F646" s="12"/>
      <c r="H646" s="11"/>
      <c r="K646" s="10"/>
      <c r="L646" s="10"/>
    </row>
    <row r="647" spans="1:12" ht="21" x14ac:dyDescent="0.35">
      <c r="A647" s="17"/>
      <c r="B647" s="16"/>
      <c r="C647" s="15"/>
      <c r="D647" s="14"/>
      <c r="E647" s="13"/>
      <c r="F647" s="12"/>
      <c r="H647" s="11"/>
      <c r="K647" s="10"/>
      <c r="L647" s="10"/>
    </row>
    <row r="648" spans="1:12" ht="21" x14ac:dyDescent="0.35">
      <c r="A648" s="17"/>
      <c r="B648" s="16"/>
      <c r="C648" s="15"/>
      <c r="D648" s="14"/>
      <c r="E648" s="13"/>
      <c r="F648" s="12"/>
      <c r="H648" s="11"/>
      <c r="K648" s="10"/>
      <c r="L648" s="10"/>
    </row>
    <row r="649" spans="1:12" ht="21" x14ac:dyDescent="0.35">
      <c r="A649" s="17"/>
      <c r="B649" s="16"/>
      <c r="C649" s="15"/>
      <c r="D649" s="14"/>
      <c r="E649" s="13"/>
      <c r="F649" s="12"/>
      <c r="H649" s="11"/>
      <c r="K649" s="10"/>
      <c r="L649" s="10"/>
    </row>
    <row r="650" spans="1:12" ht="21" x14ac:dyDescent="0.35">
      <c r="A650" s="17"/>
      <c r="B650" s="16"/>
      <c r="C650" s="15"/>
      <c r="D650" s="14"/>
      <c r="E650" s="13"/>
      <c r="F650" s="12"/>
      <c r="H650" s="11"/>
      <c r="K650" s="10"/>
      <c r="L650" s="10"/>
    </row>
    <row r="651" spans="1:12" ht="21" x14ac:dyDescent="0.35">
      <c r="A651" s="17"/>
      <c r="B651" s="16"/>
      <c r="C651" s="15"/>
      <c r="D651" s="14"/>
      <c r="E651" s="13"/>
      <c r="F651" s="12"/>
      <c r="H651" s="11"/>
      <c r="K651" s="10"/>
      <c r="L651" s="10"/>
    </row>
    <row r="652" spans="1:12" ht="21" x14ac:dyDescent="0.35">
      <c r="A652" s="17"/>
      <c r="B652" s="16"/>
      <c r="C652" s="15"/>
      <c r="D652" s="14"/>
      <c r="E652" s="13"/>
      <c r="F652" s="12"/>
      <c r="H652" s="11"/>
      <c r="K652" s="10"/>
      <c r="L652" s="10"/>
    </row>
    <row r="653" spans="1:12" ht="21" x14ac:dyDescent="0.35">
      <c r="A653" s="17"/>
      <c r="B653" s="16"/>
      <c r="C653" s="15"/>
      <c r="D653" s="14"/>
      <c r="E653" s="13"/>
      <c r="F653" s="12"/>
      <c r="H653" s="11"/>
      <c r="K653" s="10"/>
      <c r="L653" s="10"/>
    </row>
    <row r="654" spans="1:12" ht="21" x14ac:dyDescent="0.35">
      <c r="A654" s="17"/>
      <c r="B654" s="16"/>
      <c r="C654" s="15"/>
      <c r="D654" s="14"/>
      <c r="E654" s="13"/>
      <c r="F654" s="12"/>
      <c r="H654" s="11"/>
      <c r="K654" s="10"/>
      <c r="L654" s="10"/>
    </row>
    <row r="655" spans="1:12" ht="21" x14ac:dyDescent="0.35">
      <c r="A655" s="17"/>
      <c r="B655" s="16"/>
      <c r="C655" s="15"/>
      <c r="D655" s="14"/>
      <c r="E655" s="13"/>
      <c r="F655" s="12"/>
      <c r="H655" s="11"/>
      <c r="K655" s="10"/>
      <c r="L655" s="10"/>
    </row>
    <row r="656" spans="1:12" ht="21" x14ac:dyDescent="0.35">
      <c r="A656" s="17"/>
      <c r="B656" s="16"/>
      <c r="C656" s="15"/>
      <c r="D656" s="14"/>
      <c r="E656" s="13"/>
      <c r="F656" s="12"/>
      <c r="H656" s="11"/>
      <c r="K656" s="10"/>
      <c r="L656" s="10"/>
    </row>
    <row r="657" spans="1:12" ht="21" x14ac:dyDescent="0.35">
      <c r="A657" s="17"/>
      <c r="B657" s="16"/>
      <c r="C657" s="15"/>
      <c r="D657" s="14"/>
      <c r="E657" s="13"/>
      <c r="F657" s="12"/>
      <c r="H657" s="11"/>
      <c r="K657" s="10"/>
      <c r="L657" s="10"/>
    </row>
    <row r="658" spans="1:12" ht="21" x14ac:dyDescent="0.35">
      <c r="A658" s="17"/>
      <c r="B658" s="16"/>
      <c r="C658" s="15"/>
      <c r="D658" s="14"/>
      <c r="E658" s="13"/>
      <c r="F658" s="12"/>
      <c r="H658" s="11"/>
      <c r="K658" s="10"/>
      <c r="L658" s="10"/>
    </row>
    <row r="659" spans="1:12" ht="21" x14ac:dyDescent="0.35">
      <c r="A659" s="17"/>
      <c r="B659" s="16"/>
      <c r="C659" s="15"/>
      <c r="D659" s="14"/>
      <c r="E659" s="13"/>
      <c r="F659" s="12"/>
      <c r="H659" s="11"/>
      <c r="K659" s="10"/>
      <c r="L659" s="10"/>
    </row>
    <row r="660" spans="1:12" ht="21" x14ac:dyDescent="0.35">
      <c r="A660" s="17"/>
      <c r="B660" s="16"/>
      <c r="C660" s="15"/>
      <c r="D660" s="14"/>
      <c r="E660" s="13"/>
      <c r="F660" s="12"/>
      <c r="H660" s="11"/>
      <c r="K660" s="10"/>
      <c r="L660" s="10"/>
    </row>
    <row r="661" spans="1:12" ht="21" x14ac:dyDescent="0.35">
      <c r="A661" s="17"/>
      <c r="B661" s="16"/>
      <c r="C661" s="15"/>
      <c r="D661" s="14"/>
      <c r="E661" s="13"/>
      <c r="F661" s="12"/>
      <c r="H661" s="11"/>
      <c r="K661" s="10"/>
      <c r="L661" s="10"/>
    </row>
    <row r="662" spans="1:12" ht="21" x14ac:dyDescent="0.35">
      <c r="A662" s="17"/>
      <c r="B662" s="16"/>
      <c r="C662" s="15"/>
      <c r="D662" s="14"/>
      <c r="E662" s="13"/>
      <c r="F662" s="12"/>
      <c r="H662" s="11"/>
      <c r="K662" s="10"/>
      <c r="L662" s="10"/>
    </row>
    <row r="663" spans="1:12" ht="21" x14ac:dyDescent="0.35">
      <c r="A663" s="17"/>
      <c r="B663" s="16"/>
      <c r="C663" s="15"/>
      <c r="D663" s="14"/>
      <c r="E663" s="13"/>
      <c r="F663" s="12"/>
      <c r="H663" s="11"/>
      <c r="K663" s="10"/>
      <c r="L663" s="10"/>
    </row>
    <row r="664" spans="1:12" ht="21" x14ac:dyDescent="0.35">
      <c r="A664" s="17"/>
      <c r="B664" s="16"/>
      <c r="C664" s="15"/>
      <c r="D664" s="14"/>
      <c r="E664" s="13"/>
      <c r="F664" s="12"/>
      <c r="H664" s="11"/>
      <c r="K664" s="10"/>
      <c r="L664" s="10"/>
    </row>
    <row r="665" spans="1:12" ht="21" x14ac:dyDescent="0.35">
      <c r="A665" s="17"/>
      <c r="B665" s="16"/>
      <c r="C665" s="15"/>
      <c r="D665" s="14"/>
      <c r="E665" s="13"/>
      <c r="F665" s="12"/>
      <c r="H665" s="11"/>
      <c r="K665" s="10"/>
      <c r="L665" s="10"/>
    </row>
    <row r="666" spans="1:12" ht="21" x14ac:dyDescent="0.35">
      <c r="A666" s="17"/>
      <c r="B666" s="16"/>
      <c r="C666" s="15"/>
      <c r="D666" s="14"/>
      <c r="E666" s="13"/>
      <c r="F666" s="12"/>
      <c r="H666" s="11"/>
      <c r="K666" s="10"/>
      <c r="L666" s="10"/>
    </row>
    <row r="667" spans="1:12" ht="21" x14ac:dyDescent="0.35">
      <c r="A667" s="17"/>
      <c r="B667" s="16"/>
      <c r="C667" s="15"/>
      <c r="D667" s="14"/>
      <c r="E667" s="13"/>
      <c r="F667" s="12"/>
      <c r="H667" s="11"/>
      <c r="K667" s="10"/>
      <c r="L667" s="10"/>
    </row>
    <row r="668" spans="1:12" ht="21" x14ac:dyDescent="0.35">
      <c r="A668" s="17"/>
      <c r="B668" s="16"/>
      <c r="C668" s="15"/>
      <c r="D668" s="14"/>
      <c r="E668" s="13"/>
      <c r="F668" s="12"/>
      <c r="H668" s="11"/>
      <c r="K668" s="10"/>
      <c r="L668" s="10"/>
    </row>
    <row r="669" spans="1:12" ht="21" x14ac:dyDescent="0.35">
      <c r="A669" s="17"/>
      <c r="B669" s="16"/>
      <c r="C669" s="15"/>
      <c r="D669" s="14"/>
      <c r="E669" s="13"/>
      <c r="F669" s="12"/>
      <c r="H669" s="11"/>
      <c r="K669" s="10"/>
      <c r="L669" s="10"/>
    </row>
    <row r="670" spans="1:12" ht="21" x14ac:dyDescent="0.35">
      <c r="A670" s="17"/>
      <c r="B670" s="16"/>
      <c r="C670" s="15"/>
      <c r="D670" s="14"/>
      <c r="E670" s="13"/>
      <c r="F670" s="12"/>
      <c r="H670" s="11"/>
      <c r="K670" s="10"/>
      <c r="L670" s="10"/>
    </row>
    <row r="671" spans="1:12" ht="21" x14ac:dyDescent="0.35">
      <c r="A671" s="17"/>
      <c r="B671" s="16"/>
      <c r="C671" s="15"/>
      <c r="D671" s="14"/>
      <c r="E671" s="13"/>
      <c r="F671" s="12"/>
      <c r="H671" s="11"/>
      <c r="K671" s="10"/>
      <c r="L671" s="10"/>
    </row>
    <row r="672" spans="1:12" ht="21" x14ac:dyDescent="0.35">
      <c r="A672" s="17"/>
      <c r="B672" s="16"/>
      <c r="C672" s="15"/>
      <c r="D672" s="14"/>
      <c r="E672" s="13"/>
      <c r="F672" s="12"/>
      <c r="H672" s="11"/>
      <c r="K672" s="10"/>
      <c r="L672" s="10"/>
    </row>
    <row r="673" spans="1:12" ht="21" x14ac:dyDescent="0.35">
      <c r="A673" s="17"/>
      <c r="B673" s="16"/>
      <c r="C673" s="15"/>
      <c r="D673" s="14"/>
      <c r="E673" s="13"/>
      <c r="F673" s="12"/>
      <c r="H673" s="11"/>
      <c r="K673" s="10"/>
      <c r="L673" s="10"/>
    </row>
    <row r="674" spans="1:12" ht="21" x14ac:dyDescent="0.35">
      <c r="A674" s="17"/>
      <c r="B674" s="16"/>
      <c r="C674" s="15"/>
      <c r="D674" s="14"/>
      <c r="E674" s="13"/>
      <c r="F674" s="12"/>
      <c r="H674" s="11"/>
      <c r="K674" s="10"/>
      <c r="L674" s="10"/>
    </row>
    <row r="675" spans="1:12" ht="21" x14ac:dyDescent="0.35">
      <c r="A675" s="17"/>
      <c r="B675" s="16"/>
      <c r="C675" s="15"/>
      <c r="D675" s="14"/>
      <c r="E675" s="13"/>
      <c r="F675" s="12"/>
      <c r="H675" s="11"/>
      <c r="K675" s="10"/>
      <c r="L675" s="10"/>
    </row>
    <row r="676" spans="1:12" ht="23.25" x14ac:dyDescent="0.35">
      <c r="E676" s="9">
        <v>641228172.89999998</v>
      </c>
      <c r="F676" s="8"/>
      <c r="G676" s="7">
        <f>SUM(G10:G38)</f>
        <v>0</v>
      </c>
      <c r="H676" s="7">
        <f>SUM(H10:H38)</f>
        <v>43144715.710000001</v>
      </c>
    </row>
    <row r="689" spans="1:9" s="6" customFormat="1" ht="29.25" customHeight="1" x14ac:dyDescent="0.25">
      <c r="C689" s="5"/>
      <c r="D689" s="5"/>
      <c r="E689" s="4"/>
      <c r="F689" s="3"/>
      <c r="G689" s="2"/>
      <c r="H689" s="2"/>
      <c r="I689" s="1"/>
    </row>
    <row r="695" spans="1:9" s="3" customFormat="1" x14ac:dyDescent="0.25">
      <c r="A695" s="6"/>
      <c r="B695" s="6"/>
      <c r="C695" s="5"/>
      <c r="D695" s="5"/>
      <c r="E695" s="4" t="s">
        <v>0</v>
      </c>
      <c r="G695" s="2"/>
      <c r="H695" s="2"/>
      <c r="I695" s="1"/>
    </row>
  </sheetData>
  <mergeCells count="15">
    <mergeCell ref="A1:I1"/>
    <mergeCell ref="A2:I2"/>
    <mergeCell ref="A3:I3"/>
    <mergeCell ref="A5:I5"/>
    <mergeCell ref="C6:I6"/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printOptions gridLines="1"/>
  <pageMargins left="0.51181102362204722" right="0.51181102362204722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(20)</vt:lpstr>
      <vt:lpstr>'Pagos a Proveedores  (20)'!Área_de_impresión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2024-06-11T12:33:02Z</dcterms:created>
  <dcterms:modified xsi:type="dcterms:W3CDTF">2024-06-11T17:24:24Z</dcterms:modified>
</cp:coreProperties>
</file>