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9D1213A6-7230-4456-AFB5-A07BCA6223AC}" xr6:coauthVersionLast="47" xr6:coauthVersionMax="47" xr10:uidLastSave="{00000000-0000-0000-0000-000000000000}"/>
  <bookViews>
    <workbookView xWindow="-120" yWindow="-120" windowWidth="29040" windowHeight="15720" xr2:uid="{D0E4458D-5263-4E6E-9AF7-E6C95760CF76}"/>
  </bookViews>
  <sheets>
    <sheet name="Pagos a Proveedores  " sheetId="3" r:id="rId1"/>
  </sheets>
  <definedNames>
    <definedName name="_xlnm._FilterDatabase" localSheetId="0" hidden="1">'Pagos a Proveedores  '!$A$1:$A$744</definedName>
    <definedName name="_xlnm.Print_Area" localSheetId="0">'Pagos a Proveedores  '!$A$1:$I$734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E27" i="3"/>
  <c r="H27" i="3"/>
  <c r="E28" i="3"/>
  <c r="H28" i="3"/>
  <c r="H29" i="3"/>
  <c r="H30" i="3"/>
  <c r="H31" i="3"/>
  <c r="H32" i="3"/>
  <c r="H33" i="3"/>
  <c r="H34" i="3"/>
  <c r="H35" i="3"/>
  <c r="H36" i="3"/>
  <c r="H37" i="3"/>
  <c r="H38" i="3"/>
  <c r="H39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G725" i="3"/>
  <c r="H254" i="3" l="1"/>
  <c r="H725" i="3"/>
</calcChain>
</file>

<file path=xl/sharedStrings.xml><?xml version="1.0" encoding="utf-8"?>
<sst xmlns="http://schemas.openxmlformats.org/spreadsheetml/2006/main" count="996" uniqueCount="463">
  <si>
    <t>MINISTERIO DE OBRAS PUBLICAS Y COMUNICACIONES</t>
  </si>
  <si>
    <t>DEPARTAMENTO DE CONTABILIDAD GENERAL</t>
  </si>
  <si>
    <t xml:space="preserve">Descripción de Colores </t>
  </si>
  <si>
    <t xml:space="preserve">PAGADOS </t>
  </si>
  <si>
    <t>ABONO</t>
  </si>
  <si>
    <t>proveedor</t>
  </si>
  <si>
    <t>CONCEPTO</t>
  </si>
  <si>
    <t>FACTURA No.</t>
  </si>
  <si>
    <t>FECHA DE FACTURA</t>
  </si>
  <si>
    <t>MONTO DE FACTURADO</t>
  </si>
  <si>
    <t>FECHA FINAL DE LA FACTURA</t>
  </si>
  <si>
    <t xml:space="preserve">MONTO PAGADO HASTA LA FECHA </t>
  </si>
  <si>
    <t xml:space="preserve">MONTO PENDIENTE </t>
  </si>
  <si>
    <t>ESTADO</t>
  </si>
  <si>
    <t>PROMESE-CAL</t>
  </si>
  <si>
    <t>INSUMOS MEDICOS</t>
  </si>
  <si>
    <t>F1000270751 Y F1000271196</t>
  </si>
  <si>
    <t>ATRASO</t>
  </si>
  <si>
    <t>F1000270677 Y 0512</t>
  </si>
  <si>
    <t>ECO MOTORS</t>
  </si>
  <si>
    <t>COMPRA DE MOTOCICLETAS</t>
  </si>
  <si>
    <t>CT-930138</t>
  </si>
  <si>
    <t>VEARA MEDIA SRL</t>
  </si>
  <si>
    <t>PUBLICIDAD</t>
  </si>
  <si>
    <t>B1500000118</t>
  </si>
  <si>
    <t>FRECUENCIAS DOMINICANAS</t>
  </si>
  <si>
    <t>B1500000271</t>
  </si>
  <si>
    <t>MBE COMUNICACIONES, SRL.</t>
  </si>
  <si>
    <t>B1500000297</t>
  </si>
  <si>
    <t>TELEOPERADORA NACIONAL, SRL</t>
  </si>
  <si>
    <t>B1500000308</t>
  </si>
  <si>
    <t>GRUPO ENJOY, S.R.L.</t>
  </si>
  <si>
    <t>B1500000245</t>
  </si>
  <si>
    <t>PRODUCCIONES LASO, S.R.L.</t>
  </si>
  <si>
    <t>B1500000151</t>
  </si>
  <si>
    <t>EULALIO ANIBAL HERRERA FERNANDEZ</t>
  </si>
  <si>
    <t>B1500000302</t>
  </si>
  <si>
    <t>MULTIGESTIONES CENREX</t>
  </si>
  <si>
    <t>ALQUILER DE LOCAL</t>
  </si>
  <si>
    <t>B1500000210,221,217,225,229,231,237,236,243,241,246,259,258,257,261,267,268,272 y 173</t>
  </si>
  <si>
    <t>SERVICIO DE MANTENIMIENTO Y REPARACION DE CONTRUCCION E INSTALACIONES</t>
  </si>
  <si>
    <t>B1500000807</t>
  </si>
  <si>
    <t>MANTENIMIENTO AREA COMUN</t>
  </si>
  <si>
    <t>B1500000248</t>
  </si>
  <si>
    <t>MAGNA MOTOR</t>
  </si>
  <si>
    <t>REPARACION</t>
  </si>
  <si>
    <t>PF. 9112701</t>
  </si>
  <si>
    <t>B1500000288</t>
  </si>
  <si>
    <t>COMEDORES ECONOMICOS DE ESTADO</t>
  </si>
  <si>
    <t>SUMINISTRO DE ALMUERZO</t>
  </si>
  <si>
    <t>B1500000485,486,,496,534 Y 535</t>
  </si>
  <si>
    <t>B1500000544 Y 557</t>
  </si>
  <si>
    <t>B1500000287</t>
  </si>
  <si>
    <t>B1500000181</t>
  </si>
  <si>
    <t>DRA. YILDA VERENISIA DE LEON</t>
  </si>
  <si>
    <t>LEGALIZACION</t>
  </si>
  <si>
    <t>1002756586</t>
  </si>
  <si>
    <t>LIC. AQUILES CALDERON ROSA</t>
  </si>
  <si>
    <t>CONSULTURIA</t>
  </si>
  <si>
    <t>B1500000068</t>
  </si>
  <si>
    <t>EDITORIA LISTIN DIARIO</t>
  </si>
  <si>
    <t>B1500000148</t>
  </si>
  <si>
    <t>ALQUILER</t>
  </si>
  <si>
    <t>B1500000303</t>
  </si>
  <si>
    <t>31/9/2021</t>
  </si>
  <si>
    <t>LICDA. CLARISA NOLASCO GERMAN</t>
  </si>
  <si>
    <t>NOTARIZACION</t>
  </si>
  <si>
    <t>B1500000004</t>
  </si>
  <si>
    <t>LICDA. MIRIAN DE LA CRUZ VILLEGA</t>
  </si>
  <si>
    <t>B1500000169</t>
  </si>
  <si>
    <t>B15000000313</t>
  </si>
  <si>
    <t>B15000000318</t>
  </si>
  <si>
    <t>LICDA. MERCEDES GARCIA COLLADO</t>
  </si>
  <si>
    <t xml:space="preserve">B15000000001 </t>
  </si>
  <si>
    <t>DEOMEDES ELENO OLIVARES ROSARIO</t>
  </si>
  <si>
    <t>B1500000002,3 Y 4</t>
  </si>
  <si>
    <t>PROVESOL PROVEEDORES DE SOLUCIONES, SRL</t>
  </si>
  <si>
    <t>SERVILLETAS</t>
  </si>
  <si>
    <t>B15000001189</t>
  </si>
  <si>
    <t>PENDIENTE</t>
  </si>
  <si>
    <t>DEPORTIVAMENTE, SRL</t>
  </si>
  <si>
    <t>B1500000101</t>
  </si>
  <si>
    <t>COMPLETO</t>
  </si>
  <si>
    <t>GRUPOS DE COMUNICACIONES ARMARIO LIBRE CCA, SRL</t>
  </si>
  <si>
    <t>B1500000119</t>
  </si>
  <si>
    <t>WENDY CARRASCO MARTINEZ</t>
  </si>
  <si>
    <t>B1500000078</t>
  </si>
  <si>
    <t>GULFSTREAM PETROLEUM DOMINICANA</t>
  </si>
  <si>
    <t>COMBUSTIBLE</t>
  </si>
  <si>
    <t>B1500002067 al 69, 74,75, 79 y 80</t>
  </si>
  <si>
    <t>B1500002237,43,39,2161,81 Y 78</t>
  </si>
  <si>
    <t>B1500002188,89,55,56,21, Y 22</t>
  </si>
  <si>
    <t>B1500002263, 64</t>
  </si>
  <si>
    <t>B1500002212,13 Y 15</t>
  </si>
  <si>
    <t>LUIS ANIBAL MEDRANO SILVERIO</t>
  </si>
  <si>
    <t>B1500000045</t>
  </si>
  <si>
    <t>B1500001023 Y 1024</t>
  </si>
  <si>
    <t>SERVICIOS PARA CLINICAS Y HOSPITALES (SECLIHOCA) SA</t>
  </si>
  <si>
    <t>ADQUISICION DE MOBILIARIOS ADONTOPEDRIATICOS</t>
  </si>
  <si>
    <t>OC/4665-1</t>
  </si>
  <si>
    <t>OC/4662-1</t>
  </si>
  <si>
    <t>OC/ 4667-1</t>
  </si>
  <si>
    <t>SUPLIDORES INDUSTRIALES MELLA, SRL</t>
  </si>
  <si>
    <t>ADQUISICION E INSTALACION DE ARTICULOS COMPLEMENTARIOS PARA EL CAID</t>
  </si>
  <si>
    <t>O/C 4677</t>
  </si>
  <si>
    <t>B1500001040</t>
  </si>
  <si>
    <t>DR. LUIS ARTURO ACOSTA HERASME</t>
  </si>
  <si>
    <t>B1500000249</t>
  </si>
  <si>
    <t>DRA. PETRA RIVAS HERASME</t>
  </si>
  <si>
    <t>B1500000426</t>
  </si>
  <si>
    <t>B1500000431</t>
  </si>
  <si>
    <t>ARTICULOS COMPLEMENTARIOS PARA EL CAID-SDE</t>
  </si>
  <si>
    <t>B1500000550</t>
  </si>
  <si>
    <t>LICDA. KATIA LEONOR MARTINEZ NICOLAS</t>
  </si>
  <si>
    <t>B1500000307</t>
  </si>
  <si>
    <t>B1500001055</t>
  </si>
  <si>
    <t>ANTICIPO O/C 4690</t>
  </si>
  <si>
    <t>SUPLIMADE COMERCIAL, S.R.L.</t>
  </si>
  <si>
    <t>FARDOS DE AGUA</t>
  </si>
  <si>
    <t>B1500000594</t>
  </si>
  <si>
    <t>B1500000563</t>
  </si>
  <si>
    <t>UNIDAD DE VIAJES DEL MINISTERIO ADMINISTRATIVO DE LA PRESIDENCIA</t>
  </si>
  <si>
    <t>CAPACITACION</t>
  </si>
  <si>
    <t>OCP-FCR-00001289</t>
  </si>
  <si>
    <t>LIC. KATIA LEONOR MARTINEZ NICOLAS</t>
  </si>
  <si>
    <t>B1500000311</t>
  </si>
  <si>
    <t>MUEBLES Y EQUIPOS PARA OFICINA LEON GONZALEZ</t>
  </si>
  <si>
    <t>INSTALACION DE MOBILIARIOS</t>
  </si>
  <si>
    <t>O/C 4716 ANTICIPO</t>
  </si>
  <si>
    <t>SOCIEDAD DOMINICANA DE ABOGADOS SIGLO XXI</t>
  </si>
  <si>
    <t>B1500001072</t>
  </si>
  <si>
    <t>SANTO DOMINGO MOTORS COMPANY, S.A.</t>
  </si>
  <si>
    <t>SERVICIO DE MANTENIMIENTO PREVENTIVO</t>
  </si>
  <si>
    <t>B1500026652,26839 Y 26831</t>
  </si>
  <si>
    <t>VIAMAR</t>
  </si>
  <si>
    <t>MANTENIMIENTO PREVENTIVO</t>
  </si>
  <si>
    <t>B1500013274, 13634 Y 13530</t>
  </si>
  <si>
    <t>LICITACION</t>
  </si>
  <si>
    <t>B1500000458</t>
  </si>
  <si>
    <t>SINTESIS, SRL</t>
  </si>
  <si>
    <t>B1500000582</t>
  </si>
  <si>
    <t>B1500001096</t>
  </si>
  <si>
    <t>CK TRANS MOTORS, SRL</t>
  </si>
  <si>
    <t>B1500000759 AL 766, 777 AL 786</t>
  </si>
  <si>
    <t>EDITORA DEL CARIBE</t>
  </si>
  <si>
    <t>B1500005381</t>
  </si>
  <si>
    <t>CARIVISION, SRL</t>
  </si>
  <si>
    <t>B1500000842</t>
  </si>
  <si>
    <t>TONER DEPORT</t>
  </si>
  <si>
    <t>SERVICIOS DE IMPRESIÓN Y RENTA DE IMPRESORA</t>
  </si>
  <si>
    <t>B1500007281</t>
  </si>
  <si>
    <t>B1500000590</t>
  </si>
  <si>
    <t>DR. LORENZO E. FRIAS MERCADO</t>
  </si>
  <si>
    <t>B1500000124</t>
  </si>
  <si>
    <t>PRODUCCIONES VIDEO, SRL</t>
  </si>
  <si>
    <t>B150000561</t>
  </si>
  <si>
    <t>OVISPO NUÑEZ RODRIGUEZ</t>
  </si>
  <si>
    <t>B15000000119</t>
  </si>
  <si>
    <t>GALERIA LEGAL</t>
  </si>
  <si>
    <t>B1500000221</t>
  </si>
  <si>
    <t>CECOMSA, SRL</t>
  </si>
  <si>
    <t>LICENCIAMIENTO EMPRESARIAL</t>
  </si>
  <si>
    <t>B1500001200</t>
  </si>
  <si>
    <t>BOMBA DE AGUA</t>
  </si>
  <si>
    <t>B1500000658</t>
  </si>
  <si>
    <t>LIGA DEPORTIVAMERCEDES INC</t>
  </si>
  <si>
    <t>B1500000009</t>
  </si>
  <si>
    <t>INVERSIONES SEVILLA, EIRL</t>
  </si>
  <si>
    <t>REPARACION DE VEHICULOS</t>
  </si>
  <si>
    <t>ANTICIPO AL DECRETO 585-23</t>
  </si>
  <si>
    <t>B1500000598</t>
  </si>
  <si>
    <t>CARIVION, SRL</t>
  </si>
  <si>
    <t>B1500000853</t>
  </si>
  <si>
    <t>DRA. DANIELA ZAPATA VALENZUELA</t>
  </si>
  <si>
    <t>B15000000256</t>
  </si>
  <si>
    <t>B1500000573</t>
  </si>
  <si>
    <t>B150000652</t>
  </si>
  <si>
    <t>B150000653</t>
  </si>
  <si>
    <t>DR. ANILBA ROSARIO RAMIREZ</t>
  </si>
  <si>
    <t>B150000133</t>
  </si>
  <si>
    <t>B1500000655</t>
  </si>
  <si>
    <t>SUPLI FAST INVESTMENT</t>
  </si>
  <si>
    <t>BOTIQUINES TIPO LUNCH</t>
  </si>
  <si>
    <t>B150000000063</t>
  </si>
  <si>
    <t>MOBILIARIOS PARARA EL CAID Y SDE</t>
  </si>
  <si>
    <t>B1500001151 Y 1156</t>
  </si>
  <si>
    <t>B1500000654</t>
  </si>
  <si>
    <t>B1500001150</t>
  </si>
  <si>
    <t>DR. CARLOS A.LORENZO MERAN</t>
  </si>
  <si>
    <t>B1500000518</t>
  </si>
  <si>
    <t>SERVIVIOS DE IMPRESIÓN Y RENTA DE IMPRESORA</t>
  </si>
  <si>
    <t>B1500007386</t>
  </si>
  <si>
    <t>B1500000683</t>
  </si>
  <si>
    <t>B1500005523</t>
  </si>
  <si>
    <t>B1500005584</t>
  </si>
  <si>
    <t>PENFORD HOLDING SRL (PARALLAX)</t>
  </si>
  <si>
    <t>ADQUISICION DE MOTOBOMBAS</t>
  </si>
  <si>
    <t>B15000000103</t>
  </si>
  <si>
    <t>EDITORA HOY</t>
  </si>
  <si>
    <t>B1500007360 Y 7396</t>
  </si>
  <si>
    <t>PUBLICACIONES AHORA</t>
  </si>
  <si>
    <t>B1500004433</t>
  </si>
  <si>
    <t>B1500000685</t>
  </si>
  <si>
    <t>JOSE FRANCISCO CEPEDA LORA</t>
  </si>
  <si>
    <t>B1500000026</t>
  </si>
  <si>
    <t>B15000001155</t>
  </si>
  <si>
    <t>B1500000321</t>
  </si>
  <si>
    <t>B1500000232</t>
  </si>
  <si>
    <t>CP GROUP SRL</t>
  </si>
  <si>
    <t>B1500000014</t>
  </si>
  <si>
    <t>B1500000862</t>
  </si>
  <si>
    <t>PRODUCCIONES VIDEOS</t>
  </si>
  <si>
    <t>LIC. SEBASTIAN GARCIA SOLIS</t>
  </si>
  <si>
    <t>B1500000031</t>
  </si>
  <si>
    <t>LIC. LUZ YAQUELIN PEÑA ROJAS</t>
  </si>
  <si>
    <t>B1500000116</t>
  </si>
  <si>
    <t>LIC. MARIA ANTONIA TAVERA</t>
  </si>
  <si>
    <t>B1500000024</t>
  </si>
  <si>
    <t>B15000001160</t>
  </si>
  <si>
    <t>HYLCON, SRL</t>
  </si>
  <si>
    <t>SERVICIOS DE MANTENIMIENTO PREVENTIVO</t>
  </si>
  <si>
    <t>B1500000363 AL 370</t>
  </si>
  <si>
    <t>LIC. ROSA MARGARITA NUÑEZ PERDOMO</t>
  </si>
  <si>
    <t>B1500000156</t>
  </si>
  <si>
    <t>DR. JOSE ANTONIO LOPÉZ HENRIQUEZ</t>
  </si>
  <si>
    <t>B1500000105</t>
  </si>
  <si>
    <t>FARDO DE AGUA</t>
  </si>
  <si>
    <t>B1500000734</t>
  </si>
  <si>
    <t>DISTRIBUIDORA INTERNACIONALES DE COMBUSTIBLE</t>
  </si>
  <si>
    <t>COMBUSTIBLES</t>
  </si>
  <si>
    <t>B15000031282 Y 31242</t>
  </si>
  <si>
    <t>DRA. ADA IVELISSE BASORA RAMIREZ</t>
  </si>
  <si>
    <t>B1500000150</t>
  </si>
  <si>
    <t>DR.  ANTONIO AGUSTIN FAJARDO REYES</t>
  </si>
  <si>
    <t>B1500000053</t>
  </si>
  <si>
    <t>DR. JOSE AGUSTIN LOPEZ H</t>
  </si>
  <si>
    <t>B15000000118</t>
  </si>
  <si>
    <t>DR. ANIBAL SANCHEZ SANTOS</t>
  </si>
  <si>
    <t>OBI TV, SRL</t>
  </si>
  <si>
    <t>B1500000545</t>
  </si>
  <si>
    <t>DR. JOSE PIO SANTANA HERRERA</t>
  </si>
  <si>
    <t>B1500000448</t>
  </si>
  <si>
    <t>DR. SOCRATES MORA</t>
  </si>
  <si>
    <t>B15000000051</t>
  </si>
  <si>
    <t>DR. ANIBAL ROSARIO RAMIREZ</t>
  </si>
  <si>
    <t>B1500000160</t>
  </si>
  <si>
    <t>B1500000449</t>
  </si>
  <si>
    <t>DRA. ARACELIS JOSEFINA MARCANA DEL ROSARIO</t>
  </si>
  <si>
    <t>B1500000057</t>
  </si>
  <si>
    <t>DR. JULIO MENDEZ ROMERO</t>
  </si>
  <si>
    <t>B1500000203</t>
  </si>
  <si>
    <t>LICDA. BETHANIA RIVERA MINAYA</t>
  </si>
  <si>
    <t>B1500000023</t>
  </si>
  <si>
    <t>DR. FELIPE ARTURO ACOSTA</t>
  </si>
  <si>
    <t xml:space="preserve"> bgnmmmm </t>
  </si>
  <si>
    <t>B1500000032</t>
  </si>
  <si>
    <t>DR. DOROTEO HERNANDEZ VILLAR</t>
  </si>
  <si>
    <t>B1500000028</t>
  </si>
  <si>
    <t>LIC. SIMON BOLIVAR CEPEDA MENDEZ</t>
  </si>
  <si>
    <t>B1500000117</t>
  </si>
  <si>
    <t>FLOW, SRL</t>
  </si>
  <si>
    <t>SUMINISTRO E INSTALACION DE MOBILIARIO</t>
  </si>
  <si>
    <t>B1500001194</t>
  </si>
  <si>
    <t>HYLSA</t>
  </si>
  <si>
    <t>LUBRICANTES</t>
  </si>
  <si>
    <t>B1500005300</t>
  </si>
  <si>
    <t>ATHRIVEL, SRL</t>
  </si>
  <si>
    <t>PINTURAS, BASES Y ACABADOS</t>
  </si>
  <si>
    <t>B1500000065</t>
  </si>
  <si>
    <t>DR. GERARDINO ZABALA ZABALA</t>
  </si>
  <si>
    <t>B1500000061</t>
  </si>
  <si>
    <t>SENCION PROJECT, SRL CEDE A PARALLAX FACTORING</t>
  </si>
  <si>
    <t>AVITUALLAMIENTO</t>
  </si>
  <si>
    <t>B1500000021</t>
  </si>
  <si>
    <t>B1500000062</t>
  </si>
  <si>
    <t>DR. FELIPÉ ARTURO ACOSTA HERASME</t>
  </si>
  <si>
    <t>LIC. PABLO ROBERTO RODRIGUEZ ARIAS</t>
  </si>
  <si>
    <t>B150000001</t>
  </si>
  <si>
    <t>B150000454</t>
  </si>
  <si>
    <t>B1500000234</t>
  </si>
  <si>
    <t>LIC. AYARILIS SANCHEZ MEJIA</t>
  </si>
  <si>
    <t>B1500000325</t>
  </si>
  <si>
    <t>LIC. JORGE EMILIO JIMENEZ RODRIGUEZ</t>
  </si>
  <si>
    <t>B1500000138</t>
  </si>
  <si>
    <t>B1500000591</t>
  </si>
  <si>
    <t>DIRECCION GENERAL DE INDUSTRIA MILITAR DE LAS FUERZAS ARMADAS</t>
  </si>
  <si>
    <t>ADQUISICION DE IDUMENTARIAS</t>
  </si>
  <si>
    <t>B1500000122</t>
  </si>
  <si>
    <t>CORPORACION ESTATAL DE RADIO Y TELEVISION</t>
  </si>
  <si>
    <t>B1500009161 AL 9163</t>
  </si>
  <si>
    <t>ABASTECIMIENTOS COMERCIALES FJJ, SRL</t>
  </si>
  <si>
    <t>ELECTRODOMESTICOS</t>
  </si>
  <si>
    <t>B1500000671</t>
  </si>
  <si>
    <t>SIGMA PETROLEUM CORP.</t>
  </si>
  <si>
    <t>B1500050391,392,52033 Y 52037</t>
  </si>
  <si>
    <t>ASOCIACION LATINOAMERICANA DE INVESTIGADORES DE FRAUDES Y CRIMENES FINANCIEROS (ALIFC)</t>
  </si>
  <si>
    <t>B1500000145</t>
  </si>
  <si>
    <t>EL MUNDO INSTITUCIONAL COMERCIAL, SRL</t>
  </si>
  <si>
    <t>SUMINISTRO E INSTALACION DE TECHADO DE TOLDO</t>
  </si>
  <si>
    <t>B1500000309</t>
  </si>
  <si>
    <t>MANTENIMIENTO DE VEHICULOS</t>
  </si>
  <si>
    <t xml:space="preserve">  </t>
  </si>
  <si>
    <t>ALMACENES RANCHERA, SRL</t>
  </si>
  <si>
    <t>PERFILES GALVANIZADOS</t>
  </si>
  <si>
    <t>B1500000300</t>
  </si>
  <si>
    <t>ADQUISICION DE INDUMENTARIAS</t>
  </si>
  <si>
    <t>INVERSIONES YANG, SRL</t>
  </si>
  <si>
    <t>SUMINISTRO DE AGREGADOS</t>
  </si>
  <si>
    <t>B1500001067</t>
  </si>
  <si>
    <t>B1500000747 Y 779</t>
  </si>
  <si>
    <t>B1500000320</t>
  </si>
  <si>
    <t>EVENTOS Y ALQUILERES</t>
  </si>
  <si>
    <t>SERVICIOS DE MONTAJES, INSTALACION Y AMBIENTACION</t>
  </si>
  <si>
    <t>B1500000382</t>
  </si>
  <si>
    <t xml:space="preserve">MANTENIMIENTO </t>
  </si>
  <si>
    <t>B11500000758,744,887,752,47,46,49,45,42,91,88,9,74,73,31,32,33,28,29,26,27,30,802,87,89,49,46,55,58,54,48,44 y 43</t>
  </si>
  <si>
    <t>SERVICIO SISTEMA MOTRIZ AMG, E.I.R.L.</t>
  </si>
  <si>
    <t>REPARACION DE VEHICULOS Y EQUIPOS PESADOS</t>
  </si>
  <si>
    <t>B1500004651 AL 54, 4815 AL 17, 26, 30 Y 31</t>
  </si>
  <si>
    <t>DRA. IVELISSE BAEZ MEJIA</t>
  </si>
  <si>
    <t>B1500000096</t>
  </si>
  <si>
    <t>B1500000481</t>
  </si>
  <si>
    <t>ADQUISICION MATERIAL DE OFICINA</t>
  </si>
  <si>
    <t>B1500000751</t>
  </si>
  <si>
    <t>DR. ANULFO PIÑA PEREZ</t>
  </si>
  <si>
    <t>B1500000126</t>
  </si>
  <si>
    <t>LICDA. SONIA MARGARITA SANCHEZ</t>
  </si>
  <si>
    <t>B1500000328</t>
  </si>
  <si>
    <t>LIC. RAMON MARIA CEPEDA MENA</t>
  </si>
  <si>
    <t>B1500000029</t>
  </si>
  <si>
    <t>LIC. JOSE MARIA CORONA GUERRERO</t>
  </si>
  <si>
    <t>B1500000110</t>
  </si>
  <si>
    <t>IQTEK SOLUTIONS, SRL</t>
  </si>
  <si>
    <t>ADQUISICION DE CABLEADO ESTRUCTURADO PARA DATA CENTER</t>
  </si>
  <si>
    <t>B1500000943</t>
  </si>
  <si>
    <t>CELNA ENTERPRISES, SRL</t>
  </si>
  <si>
    <t>CUBETAS DE PINTURAS</t>
  </si>
  <si>
    <t>B1500000384</t>
  </si>
  <si>
    <t>7/5/20024</t>
  </si>
  <si>
    <t>CTAV, SRL</t>
  </si>
  <si>
    <t>B1500000520</t>
  </si>
  <si>
    <t>ABC ACADEMY OF BUSINES AND COACHING</t>
  </si>
  <si>
    <t>B1500000077</t>
  </si>
  <si>
    <t>B1500050448,433,447,309 Y 311</t>
  </si>
  <si>
    <t>DR. JOSE DARIO MARCELINO REYES</t>
  </si>
  <si>
    <t>B1500000049</t>
  </si>
  <si>
    <t>B1500004524</t>
  </si>
  <si>
    <t>B1500052072,080,081,048 Y 057</t>
  </si>
  <si>
    <t>B1500000734,35,48,50,51,53,55 AL 57,67 AL 72,75,76,87,89,92 AL 801,804 AL  AL 24,827 AL AL 35</t>
  </si>
  <si>
    <t>DR. JOSE AGUSTIN LOPEZ HENRIQUEZ</t>
  </si>
  <si>
    <t>B1500000152</t>
  </si>
  <si>
    <t>LIC. FULVER ESLADIMIR FELIZ FELIZ</t>
  </si>
  <si>
    <t>B1500000093</t>
  </si>
  <si>
    <t>LIC. JULIO CESAR PEÑA OVANDO</t>
  </si>
  <si>
    <t>B1500000113</t>
  </si>
  <si>
    <t>JUAN CARLOS DE LEON GUILLEN</t>
  </si>
  <si>
    <t>ALGUALCIL</t>
  </si>
  <si>
    <t>B1500000020</t>
  </si>
  <si>
    <t>B150000484</t>
  </si>
  <si>
    <t>LIC. SIMON BOLIVAR CEPEDA MENA</t>
  </si>
  <si>
    <t>DRA. MARIA ANTONIETA BELLO FELIZ</t>
  </si>
  <si>
    <t>B1500000002</t>
  </si>
  <si>
    <t>B1500000091</t>
  </si>
  <si>
    <t>DR. CESAR MEJIA REYES</t>
  </si>
  <si>
    <t>B1500000036</t>
  </si>
  <si>
    <t>FALDO DE AGUA</t>
  </si>
  <si>
    <t>B1500000810</t>
  </si>
  <si>
    <t>BIOAGRO INTERNATIONAL</t>
  </si>
  <si>
    <t>INSUMOS DE FUMIGACION</t>
  </si>
  <si>
    <t>B150000368</t>
  </si>
  <si>
    <t>B150000310</t>
  </si>
  <si>
    <t>B1500000477</t>
  </si>
  <si>
    <t>DR. JULIO RAMON MEZ ROMERO</t>
  </si>
  <si>
    <t>B1500000204</t>
  </si>
  <si>
    <t>DRA. ESMILNA TERESA BURGOS DE SUSANA</t>
  </si>
  <si>
    <t>B1500000064</t>
  </si>
  <si>
    <t>DR. RAFAEL ANTONIO AMPARO</t>
  </si>
  <si>
    <t>B15000000014</t>
  </si>
  <si>
    <t>LIC, FRANCISCO JAVIER BENZAN</t>
  </si>
  <si>
    <t>B1500000042</t>
  </si>
  <si>
    <t>LIC. MANUEL NICOLAS LEON</t>
  </si>
  <si>
    <t>DRA. ENELIA SANTOS DE LOS SANTOS</t>
  </si>
  <si>
    <t>B1500000534</t>
  </si>
  <si>
    <t>B1500000460</t>
  </si>
  <si>
    <t>B1500000246</t>
  </si>
  <si>
    <t>B1500000132</t>
  </si>
  <si>
    <t>AGUA PLANETA AZUL</t>
  </si>
  <si>
    <t>SUMINISTRO DE AGUA</t>
  </si>
  <si>
    <t>B1500173457, 58,3687,3689,94,3972,78 Y 4272 Y 77</t>
  </si>
  <si>
    <t>PINTURAS POPULAR</t>
  </si>
  <si>
    <t>E4000000011 A LA 14</t>
  </si>
  <si>
    <t>B1500001019,26,27,981,79,80,1013,17,07,08,09,14,11,885,90,86,88,743,891,92,57,53,52,51,50,47,45,42, Y 41</t>
  </si>
  <si>
    <t>AGUACIL</t>
  </si>
  <si>
    <t>B15000000019</t>
  </si>
  <si>
    <t>DR. FELIPE ARTURO ACOSTA HERASME</t>
  </si>
  <si>
    <t>B1500000310</t>
  </si>
  <si>
    <t>CK TRANS  MOTOR,  SRL</t>
  </si>
  <si>
    <t>B1500000836,37,67,38,39,26,25,40,68,724, 871,69,73,725,862,70,75,60,,740,872,73,737,37,38,39,41,36 Y 896</t>
  </si>
  <si>
    <t>LA ANTILLANA COMERCIAL</t>
  </si>
  <si>
    <t>B150001649,46,50,44,47,55,43,54,38,56,52,42,48,57,39,41,45,40, 37,,53, 51,81,80 Y 82</t>
  </si>
  <si>
    <t>DR. DOMINGO ANTONIO SUAREZ AMEZQUITA</t>
  </si>
  <si>
    <t>B1500000052</t>
  </si>
  <si>
    <t>B1500000016</t>
  </si>
  <si>
    <t>LIC. JOSE LUIS CASTRO GARABITO</t>
  </si>
  <si>
    <t>B1500000011</t>
  </si>
  <si>
    <t xml:space="preserve">GRUPO DIARIO LIBRE </t>
  </si>
  <si>
    <t>B15000B1500003052 Y 3070</t>
  </si>
  <si>
    <t>MANTENIMIENTO PARA VEHICULOS</t>
  </si>
  <si>
    <t>B1500028494,413,27978 Y 994</t>
  </si>
  <si>
    <t>SUPLIGENSA, SRL</t>
  </si>
  <si>
    <t>PRODUCTOS ELECTRICOS</t>
  </si>
  <si>
    <t>B1500000995</t>
  </si>
  <si>
    <t>SERD-NET, SRL</t>
  </si>
  <si>
    <t>MATERIALES DE CONSTRUCCION Y FERRETERIA</t>
  </si>
  <si>
    <t>B1500000471</t>
  </si>
  <si>
    <t>ADQUISICION DE ARTICULOS COMPLEMENTARIOS</t>
  </si>
  <si>
    <t>B150000726</t>
  </si>
  <si>
    <t>LIC. MARIA ANTONIA TAVERAS</t>
  </si>
  <si>
    <t>B1500000094</t>
  </si>
  <si>
    <t>DS SERVICIOS MULTIPLES, SRL</t>
  </si>
  <si>
    <t>DOS GENERADORES  ELECTRICOS</t>
  </si>
  <si>
    <t>B1500000092</t>
  </si>
  <si>
    <t>B15800014623,E4500000000555,560,485,602,609 Y 162</t>
  </si>
  <si>
    <t>NEUMATICOS</t>
  </si>
  <si>
    <t>B1500005843</t>
  </si>
  <si>
    <t>INSTITUTO DOMINICANO PARA LA CALIDAD (INDOCAL)</t>
  </si>
  <si>
    <t>B1500000398,468 Y 490</t>
  </si>
  <si>
    <t>B1500174438,4793,4802,4804 Y 4805</t>
  </si>
  <si>
    <t>DISLA URIBE KONCEPTO, SRL</t>
  </si>
  <si>
    <t>SERVICIOS DE CATERING</t>
  </si>
  <si>
    <t>B1500003194</t>
  </si>
  <si>
    <t>DR. FEDERICO EMILIO MARMOLEJOS</t>
  </si>
  <si>
    <t>B1500000171</t>
  </si>
  <si>
    <t>B1500001700,1696 y 1698</t>
  </si>
  <si>
    <t>B1500000725</t>
  </si>
  <si>
    <t>UNIPROYECT, SRL</t>
  </si>
  <si>
    <t>HORMIGON ASFALTICO</t>
  </si>
  <si>
    <t>ANTICIPO 20% OC/4783-1</t>
  </si>
  <si>
    <t>GENERADORES ELECTRICOS</t>
  </si>
  <si>
    <t>B1500000125</t>
  </si>
  <si>
    <t>B1500000280</t>
  </si>
  <si>
    <t>B1500000281</t>
  </si>
  <si>
    <t>INGENIERIA ELECTROMECANICA Y CONSTRUCCIONES DINGECON, SRL</t>
  </si>
  <si>
    <t>REPARACION DEL SISTEMA ELECTRICO</t>
  </si>
  <si>
    <t>ANTICIPO 20% OC/4785-1</t>
  </si>
  <si>
    <t xml:space="preserve"> </t>
  </si>
  <si>
    <t>DRA. ZORAIDA ALTAGRACIA TAVERA DIFO</t>
  </si>
  <si>
    <t>B1500000058</t>
  </si>
  <si>
    <t>DRA. SANTA LOURDES DURAN DOBLE</t>
  </si>
  <si>
    <t>B1500000259</t>
  </si>
  <si>
    <t>LIC. JOSE ANTONIO HENRIQUEZ LOPEZ</t>
  </si>
  <si>
    <t>B1500000109</t>
  </si>
  <si>
    <t>B1500000114</t>
  </si>
  <si>
    <t>REMIX, SA</t>
  </si>
  <si>
    <t>ANTICIPO OC 4789-1</t>
  </si>
  <si>
    <t>OC/4789-1</t>
  </si>
  <si>
    <t>SUMINISTRO DE ALMUERZOS</t>
  </si>
  <si>
    <t>B1500001190 Y 1191</t>
  </si>
  <si>
    <t>31/9/2024</t>
  </si>
  <si>
    <t>UNIVERSIDAD APEC</t>
  </si>
  <si>
    <t>B1500004123</t>
  </si>
  <si>
    <t>.</t>
  </si>
  <si>
    <t>Relación Pagos a Proveedores al 30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</si>
</sst>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Roboto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Times"/>
      <family val="1"/>
    </font>
    <font>
      <sz val="11"/>
      <color indexed="8"/>
      <name val="Calibri"/>
      <family val="2"/>
    </font>
    <font>
      <b/>
      <sz val="12"/>
      <color theme="0"/>
      <name val="Times"/>
      <family val="1"/>
    </font>
    <font>
      <b/>
      <sz val="16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3" fillId="3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4" fillId="0" borderId="6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horizontal="left" wrapText="1"/>
    </xf>
    <xf numFmtId="49" fontId="4" fillId="5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3" fontId="11" fillId="0" borderId="0" xfId="0" applyNumberFormat="1" applyFont="1"/>
    <xf numFmtId="0" fontId="11" fillId="0" borderId="0" xfId="0" applyFont="1"/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wrapText="1"/>
    </xf>
    <xf numFmtId="43" fontId="12" fillId="0" borderId="0" xfId="0" applyNumberFormat="1" applyFont="1" applyAlignment="1">
      <alignment wrapText="1"/>
    </xf>
    <xf numFmtId="14" fontId="12" fillId="0" borderId="0" xfId="0" applyNumberFormat="1" applyFont="1" applyAlignment="1">
      <alignment horizontal="center"/>
    </xf>
    <xf numFmtId="43" fontId="12" fillId="0" borderId="0" xfId="1" applyFont="1" applyAlignment="1">
      <alignment horizontal="center"/>
    </xf>
    <xf numFmtId="43" fontId="12" fillId="0" borderId="0" xfId="1" applyFont="1"/>
    <xf numFmtId="0" fontId="12" fillId="0" borderId="0" xfId="0" applyFont="1" applyAlignment="1">
      <alignment horizontal="left" wrapText="1"/>
    </xf>
    <xf numFmtId="9" fontId="12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left"/>
    </xf>
    <xf numFmtId="0" fontId="12" fillId="2" borderId="0" xfId="0" applyFont="1" applyFill="1" applyAlignment="1">
      <alignment horizontal="left" wrapText="1"/>
    </xf>
    <xf numFmtId="9" fontId="12" fillId="2" borderId="0" xfId="0" applyNumberFormat="1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5" fillId="2" borderId="0" xfId="0" applyNumberFormat="1" applyFont="1" applyFill="1" applyAlignment="1">
      <alignment horizontal="center" wrapText="1"/>
    </xf>
    <xf numFmtId="43" fontId="12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2" fillId="7" borderId="0" xfId="0" applyFont="1" applyFill="1" applyAlignment="1">
      <alignment horizontal="left" wrapText="1"/>
    </xf>
    <xf numFmtId="9" fontId="12" fillId="7" borderId="0" xfId="0" applyNumberFormat="1" applyFont="1" applyFill="1" applyAlignment="1">
      <alignment horizontal="left" wrapText="1"/>
    </xf>
    <xf numFmtId="0" fontId="0" fillId="7" borderId="0" xfId="0" applyFill="1" applyAlignment="1">
      <alignment horizontal="center" wrapText="1"/>
    </xf>
    <xf numFmtId="14" fontId="0" fillId="7" borderId="0" xfId="0" applyNumberFormat="1" applyFill="1" applyAlignment="1">
      <alignment horizontal="center"/>
    </xf>
    <xf numFmtId="43" fontId="0" fillId="7" borderId="0" xfId="1" applyFont="1" applyFill="1" applyAlignment="1">
      <alignment horizontal="left"/>
    </xf>
    <xf numFmtId="14" fontId="5" fillId="7" borderId="0" xfId="0" applyNumberFormat="1" applyFont="1" applyFill="1" applyAlignment="1">
      <alignment horizontal="center" wrapText="1"/>
    </xf>
    <xf numFmtId="43" fontId="12" fillId="7" borderId="0" xfId="1" applyFont="1" applyFill="1"/>
    <xf numFmtId="43" fontId="12" fillId="7" borderId="0" xfId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13" fillId="0" borderId="0" xfId="0" applyFont="1" applyAlignment="1">
      <alignment horizontal="left" wrapText="1"/>
    </xf>
    <xf numFmtId="43" fontId="14" fillId="0" borderId="0" xfId="1" applyFont="1" applyFill="1" applyAlignment="1">
      <alignment horizontal="left"/>
    </xf>
    <xf numFmtId="14" fontId="15" fillId="0" borderId="0" xfId="0" applyNumberFormat="1" applyFont="1" applyAlignment="1">
      <alignment horizontal="center" wrapText="1"/>
    </xf>
    <xf numFmtId="43" fontId="13" fillId="0" borderId="0" xfId="1" applyFont="1"/>
    <xf numFmtId="43" fontId="13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3" fillId="7" borderId="0" xfId="0" applyFont="1" applyFill="1" applyAlignment="1">
      <alignment horizontal="left" wrapText="1"/>
    </xf>
    <xf numFmtId="14" fontId="0" fillId="7" borderId="0" xfId="0" applyNumberFormat="1" applyFill="1" applyAlignment="1">
      <alignment horizontal="center" wrapText="1"/>
    </xf>
    <xf numFmtId="43" fontId="14" fillId="7" borderId="0" xfId="1" applyFont="1" applyFill="1" applyAlignment="1">
      <alignment horizontal="left"/>
    </xf>
    <xf numFmtId="14" fontId="15" fillId="7" borderId="0" xfId="0" applyNumberFormat="1" applyFont="1" applyFill="1" applyAlignment="1">
      <alignment horizontal="center" wrapText="1"/>
    </xf>
    <xf numFmtId="43" fontId="13" fillId="7" borderId="0" xfId="1" applyFont="1" applyFill="1"/>
    <xf numFmtId="43" fontId="13" fillId="7" borderId="0" xfId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3" fillId="2" borderId="0" xfId="0" applyFont="1" applyFill="1" applyAlignment="1">
      <alignment horizontal="left" wrapText="1"/>
    </xf>
    <xf numFmtId="43" fontId="14" fillId="2" borderId="0" xfId="1" applyFont="1" applyFill="1" applyAlignment="1">
      <alignment horizontal="left"/>
    </xf>
    <xf numFmtId="14" fontId="15" fillId="2" borderId="0" xfId="0" applyNumberFormat="1" applyFont="1" applyFill="1" applyAlignment="1">
      <alignment horizontal="center" wrapText="1"/>
    </xf>
    <xf numFmtId="43" fontId="13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43" fontId="16" fillId="0" borderId="22" xfId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43" fontId="17" fillId="0" borderId="0" xfId="2" applyFont="1"/>
    <xf numFmtId="0" fontId="18" fillId="0" borderId="0" xfId="0" applyFont="1" applyAlignment="1">
      <alignment horizontal="center" wrapText="1"/>
    </xf>
    <xf numFmtId="43" fontId="17" fillId="0" borderId="0" xfId="1" applyFont="1"/>
    <xf numFmtId="43" fontId="12" fillId="0" borderId="0" xfId="2" applyFont="1"/>
    <xf numFmtId="0" fontId="5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3" fontId="8" fillId="6" borderId="16" xfId="1" applyFont="1" applyFill="1" applyBorder="1" applyAlignment="1">
      <alignment horizontal="center" vertical="center" wrapText="1"/>
    </xf>
    <xf numFmtId="43" fontId="8" fillId="6" borderId="20" xfId="1" applyFont="1" applyFill="1" applyBorder="1" applyAlignment="1">
      <alignment horizontal="center" vertical="center" wrapText="1"/>
    </xf>
    <xf numFmtId="43" fontId="10" fillId="6" borderId="17" xfId="2" applyFont="1" applyFill="1" applyBorder="1" applyAlignment="1">
      <alignment horizontal="center" vertical="center" wrapText="1"/>
    </xf>
    <xf numFmtId="43" fontId="10" fillId="6" borderId="21" xfId="2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43" fontId="8" fillId="6" borderId="14" xfId="2" applyFont="1" applyFill="1" applyBorder="1" applyAlignment="1">
      <alignment horizontal="center" vertical="center" wrapText="1"/>
    </xf>
    <xf numFmtId="43" fontId="8" fillId="6" borderId="18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91F37BA-BCE0-4BEE-A340-B3257FC8E9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BCBE1C2-B564-441E-AFF0-695A5E56AC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2A76B2B5-E83B-427D-8B81-51B2008A99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A28934D4-2B6B-44F9-BEBA-28C90E4A48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EF8227C6-40D6-4ED3-8350-98E6F4A9C2F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EDD7E1E0-071E-469D-8739-1A7F8D8154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3587ED6-9D16-46D3-9DB3-093E5C673A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AAAB267-4554-4BAF-A25C-9B0CCEA94B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D4EF08A-D326-4DBA-9CAC-87DACAF7A5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7B6F825-E117-4799-AF3D-6F91EDDA8F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FF179FD6-2299-4488-BDBC-24DF956F80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4EDFD59C-49F2-4975-BBE8-C4A6EF73C4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BE754444-000C-4261-97B5-B36A763D7A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8C35D902-8E59-4673-82A8-A46257CED5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16526E59-5FAD-445F-9244-1B87C323A3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38CB987-D60A-440D-A532-AE386F8629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301C684D-7F43-48C5-A65B-72D94A5A42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49D1FFE-D254-45F2-8C70-8AB556FFC1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7699934B-E26B-4D11-ABF2-6336FD5C41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82605B1E-75D0-45E4-902D-CDB9A19F2A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F3D918B5-9C22-41D9-A602-F87DAC38CA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08E389AF-A8E3-43BC-AC25-8481258817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271410D-B9DB-4BC8-992E-BE95F3E068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88DE00C2-8C58-4651-A891-7A625BF514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9484DDA2-0C27-4F93-A56B-A231B1E81B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32E133E-9321-4A34-A0A4-14C362996A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316F0265-C6E2-422A-B34F-C94CE01477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4617F65D-2DFD-4D58-9EFD-9E65E65A7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98EC5663-9458-4775-984C-0140FCE2D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5A9CD2C3-A51C-4182-BBAC-1B7296C75A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8BEDB66D-1CB0-4C15-9DE8-C66C8CF06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DB2FBA8C-AAD1-4040-AB2D-B7157DCF9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A8713A6F-2C8E-4FAA-A6ED-11C033B6BB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F0253E95-B801-4462-B636-A885BC947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06E9D5B3-ED21-4C08-B49B-6771A59B1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0210B6CC-CC5C-4406-8DE8-1C1AD6B4B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CE78C66D-0F72-4260-886F-FBBA6F3F2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C1FE6D76-C7AD-4905-B435-6519AEA22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25BD04A3-1223-4868-951F-F283A27F7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4949785B-AF21-4A9E-8776-39626FBC9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4D55F167-28B0-41B2-8F9D-25637A2EA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A0DEAFDF-C919-4422-9106-18C0A6951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23D903BE-B199-42FC-B670-24EED4C88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52778A03-6FD9-4708-B2AB-31B81C45A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D4B5FF04-157C-4EB6-91DB-76BB3F5C2A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4671CE29-8849-42E1-9292-104147752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6E3266D2-83A2-4BC7-A4FC-A4149B6A6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8205CB4C-090D-46A6-920A-45A801683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2F707EF-2C83-49CF-BFF0-2A88CA558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C1B2A182-F2DC-47D8-99CA-B55FE52CA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FCACE961-4CD5-4C5B-909B-F7D68CB66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334A2EB7-23C5-4DAF-A0E6-2A8CC368A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71F6B582-F454-481D-90F1-357486D61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657AC004-6989-45AF-86A6-FAF72093E0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77081E35-EF6E-4701-BC1D-1DE170CEA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788E4E7-2A4C-4266-86BB-43649AFE8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EA78F2C-3319-4349-A9AE-8B3F5F3968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7A25140B-7D14-41D0-B650-D66F68470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19C98332-E64D-4BB2-A835-4C2C0AB2A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2334AE82-50CE-488E-BD03-EC451CBFE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C3AD3827-7401-4E58-9D20-75896430C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19A2ABFF-8726-4B35-B2FB-DBD6883A5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8A17009-08A9-41AE-9FC9-223B162AE1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934B7E93-8116-4D2B-BA6A-536ED6852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86B5B8B8-903F-43BC-8D36-46F70C9043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41D0F4D0-8B4C-4F0D-B642-E60614D75D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BF72EE92-346E-4B3D-8F93-243250887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EC4959CF-7F08-403E-8108-C4E0ADACB7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9E56B9BE-C854-4F73-A7A9-AC6A53E4C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12B90577-488C-4722-A6C2-177A6D152B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362350B9-64D6-4E4E-AFB1-23F9E7613E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67A6BB60-B612-4B86-AE8E-C2668CF921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02CF77A-6FB3-4623-ADE2-866B484A6C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9E9FF179-227A-434B-877B-0319FD73EC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6BC1F8E1-675B-4C63-85B3-9C1AB93EE8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F91B1C5-8C81-449D-9256-4FF249D40EB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91ABD23F-232B-4FCE-A5F8-C33A392178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ADC80016-5286-4D87-AEA2-CC40379675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9C58E766-8725-4698-9D50-81533B4535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4359D5A3-DE56-4790-A58F-45306AA454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9367E6F5-B269-42AC-943A-014C20ACB0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8577E336-5A0A-4575-9E0F-8173258027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24591310-569C-447D-AE24-3DB1F72964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558AC048-2C27-46A4-8A7A-E851444146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5EEC6B5-0AD7-48C6-812D-939B72808B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02BEB008-B3C5-449F-8410-76A8980A78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E07E2895-D4EA-4C26-9084-D1F2932E8B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6778D02-20B5-4AC3-BF94-C79FD37C5E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BD0E6352-9FD8-4272-8498-6381316F92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343DAF62-EBBF-448C-A47D-2291E30700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C01D3BF6-F485-456C-B863-2EC5CB0294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2AA340CD-E97D-42B4-B155-9D5233A499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129F224C-4CB9-4E75-A854-7F56524403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E6E56002-6958-4420-8350-F8110E0FD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A073A73E-F78D-4DD9-A674-B3454CA3C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0F0F2CC2-B738-4BB6-823C-CEECE0B2A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853038E-6341-47FC-A086-6B8C01DF1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B41DE4B1-D258-4BC2-A3A8-2E574C963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EDEA050C-76ED-4FD7-893C-216ED0626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F95E9B19-294B-4D23-80C4-CC20E4AA3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C0FBD266-D0EA-4030-8D25-20E041F25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DD82A934-B362-479C-BCD7-110010D464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A9768C09-8840-41CD-8806-E812E4958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1578625F-9118-40AD-92D6-0A5E104D0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AB89BFAF-88AE-4B69-AF3E-CA43C09081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CB5EF9E4-DB97-4A90-8AF1-2E79B68CE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D552BD7-5A36-49EB-91F3-25EC21DB0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2FD52000-0624-455B-A77E-904BF9BAE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74A6F946-A1BC-4A9B-B097-F69E85CC9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AC9760A4-1B48-49C0-96F0-48119FB14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D849A471-E4B9-4035-BBD1-86FA9C5B47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8D818D69-0A8F-4C1D-AA5C-17ACF1ECCF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72949220-4C66-40C8-81BF-970DCD1EC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3E9F6907-D12C-4508-B5DB-DA4EFABC9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ED19C46E-5F42-4B94-8BBE-46DDA20C9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CF1769A-7954-4753-B9A0-7F1D825E09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32CAFB47-CCD8-4124-8D0A-0CDE8D721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A06D0563-83C5-4EB1-A21E-C4FCFB8B1F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500CF772-818F-4774-8B54-3600C63BE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61D280A4-160A-42DF-99B4-A56FE730B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DF4EE6CB-ADC7-4C1F-AF47-7917404B35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F7EF0143-9B61-4748-8FAF-4516C18648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5177731F-6D35-4932-9BC9-37C5C5DB2B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6FDAD083-B08E-4269-BE51-D6E7D0AFE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A0EE9759-FAD0-4F09-B746-826ED983A6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BDC4C4B1-AB6E-488D-BE94-3EEFC020DD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1BD8E686-466B-49F8-A8A3-8180721797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E6BFEF9F-8FA2-4E00-8BCB-5C8F2F7C17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52ABE588-CF98-45A0-814F-5A2799A72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A63DAF3B-43EB-4308-B327-9AC170B9E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528CFAB9-FF52-4CEF-BD98-73C53902C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2DD63FCF-E7E0-4E12-A1FE-056191BE4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884E51B3-DED2-4052-9F20-B33E122ACF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4190895F-648B-4C97-AE1B-D5302FACD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5AF7C7A7-8748-4E46-9293-97078F7441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51AF5DA-E2C6-4AA9-A800-B2632BDE7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EC3966F-29CD-428A-B0F8-8EA07B0F53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847F53F2-726D-4794-A246-55909BE54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12BAB176-E6F9-44E9-BC04-120F10148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354B366B-71BA-4E6C-9D37-653EA0AE2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82B37329-426F-4095-964C-8CDF66637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F61E4061-0967-4EB3-857D-F761CD17B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25E9D4E9-8A75-4FE8-9BA3-89A5A8F62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5693CC4A-347E-4142-8C74-F44EBB4979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195CB65-B7C6-43F4-9047-AC99055F2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17D47429-99FF-4227-9C06-D9501B64A0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50509569-51FC-41A2-BC43-02EEF063A2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D7DC4972-9DB0-4077-B2B8-F3BE9039C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DEE1BB92-2B56-45F4-A852-CC3373CB7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58C77D02-8BA9-47B4-9F8E-9A181CD959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494E7BA-3B0F-471F-8CB1-639D56FCBF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5DF71900-3E21-4648-85F7-A206829E1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4B5FE4D9-8A6E-436D-A981-60D5C5509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531F7497-8E5A-4BE4-8EBF-8F17689F45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83BBBAF3-0964-4FF8-B925-0746B4F668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CE42FCB8-32F2-43D5-863D-F4233EA70B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9EE9D476-2A59-4ADD-A58D-1B988B737E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70493577-AA8C-41A5-AFE6-D031F4B503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6D6F788B-EED4-4E90-9706-3646675B6A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783BF278-36C0-457D-97AA-3C32EF6D2F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192C78A8-6F00-4CE6-AFD7-57A003D87B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CDF3A8D-BDD4-4D85-848F-B1DF9BE27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46599E30-7331-43F1-8896-367E8B79B9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806B479F-1852-4F16-BADA-46220535C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1AE5739F-A6FC-4AE1-867D-A9E79AF84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871F404F-3444-4A7C-8CD1-FD6120F0D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46FCC7D7-A3EA-456D-A1BD-11DD20AE6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30FE1012-2C5A-4246-8541-84AADD28E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7304EEB-794C-41EA-8878-CE4C44A528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E872A1C1-395B-43F1-A27E-8C90BBB628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DE2FD12E-C498-4791-985D-F199B8011C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A11CC0A5-01D7-4C08-B4DE-98CB0A7BF7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25506577-FC78-4AF4-991E-DDB455A0DD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830E89A5-CF1E-4312-B496-6E9BA6E777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A2BB953A-D0D9-44DC-9BC2-565E5AC01D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F45DDACE-57C7-4F2A-9050-F2D2564D89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DD28B73-56DC-4C59-A3E0-671947DF95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28964260-5D11-4594-8676-4D9CB3C36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3CFF794-672E-4BEC-AB04-4A7225AB9E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A7141DEF-B9A9-44A8-8914-D09B75351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995E01AD-1F73-4FDD-AFFC-54934A40B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ED03E3AC-8B98-4221-99E3-D161334A4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84F5FFF1-96A3-492A-BFE0-4F11AEB0E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D5F78985-7256-4BC3-876F-CECF79018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E0E6E5CC-BBA0-4D0F-B1E1-8D3896920F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8C7AB2E5-AB94-4436-84C8-E11DFAA66F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B1B0ED5C-7956-4794-9D15-C0588CB3A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A91FD861-10E2-41C7-A955-C59955B2A8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B9B4D01A-562F-4EF9-B84D-4685AB4B19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A5DE2888-C6A0-48C4-B0F1-21997EF76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22DE56C-5C59-42D4-8DFE-2E2EF8672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4040D5CB-7A8B-484D-8A91-916B88DBC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3E541BF3-2636-45EA-BCE9-3A52CBA24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5F3CB9F8-849A-41F9-B1C6-0953F3D6D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A82AFDD-0229-4636-A303-F9345BCD0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CAE4FD8D-3182-46F1-AEFC-582C27A1AE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CC3F8123-2618-499B-9CA5-DCA1A06AD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AFC2550A-6974-4D0E-B81F-41151A613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6866FDD1-5D0C-4D8F-89A8-5EF8A60FDF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D008A3AE-BF43-4E7C-A7F8-50BD08260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5F9E5DB3-3179-411A-88CF-DB1B175587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FAFE989B-65E7-4853-82B8-C5FF05D45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A4186F8C-2C42-459D-A05A-E27145275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DFDC3E2F-FA60-4A1A-B015-55EA5C376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1BFC5278-EB67-4BB3-A3F8-4CB9EA6A3C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B9D91916-4FF4-43AC-8C55-D0449181C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8A20B41-1AB5-4716-8030-9105CE74E8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9E9C54A8-E510-4EC3-B4A1-D7C41BD62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A09B3000-92CA-449E-91E5-50786B552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7F6A6372-56C3-474F-B56E-0EFFB5327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E79E9D17-D674-4D64-8C38-A30A41B15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31090BBD-DCD3-4629-82F5-DD38BD1BC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F8891B27-3181-4D1D-84E6-C6AA34678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DFE62FE3-34AC-43FD-83EE-501B1DCC60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6E31F338-AB22-4470-BFFD-BF19B74C62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AE6BC8C1-BA30-4710-80CD-42FCED23B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7C7687D3-9937-4603-A934-CE5323460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AACECCFC-44C7-4478-9FE7-565239E6A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5E419C16-D826-4053-A7CA-E653BAAF2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8359093B-FBD3-49AD-8B52-E4ADDE587F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BEF929FA-95F4-4176-8A40-E4DC0F0F53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F5F3DC42-5B3E-49D8-AD50-513862CD4C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BA8DB61F-8F9B-462C-A92D-41B39DCD1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718079F-DED9-4D47-9521-C5430DBB3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0D7A2F63-8396-4B2D-95EB-2E6EDA9D8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B0EF9522-2E99-468A-B55A-6EB2DCB26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4BE496C4-3922-420C-AB6D-BFA9FBE24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1ED41D5A-9AD5-418B-ABCE-5990BD24DB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9DFD36D4-79AB-4F58-86F4-09BF1161F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5F31B05D-CD75-4BBF-9A1F-ACF527D03F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3037312C-D38A-411C-9552-B25D52C02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F5D9A053-B09B-40D2-B571-CDB1FFFB7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0C68E78F-DB2E-4E16-87DB-8B4BF5CC6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4A1ECC1F-8439-4B97-AE47-110C988EA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E92095E2-CCF5-4DBC-9D3B-2B1565E13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AEEC763F-DB0C-47E9-A5F3-BC242BC0B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FE905480-B99D-4D11-B3E2-551CAC92F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8E6BCEC7-9AC0-4208-8F9D-FAFCE1036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C508E351-D425-4745-BA58-F05EB81AC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BB1EB54B-9C2E-4314-AA23-582FD0CF84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D89E5866-83B1-44DA-94F9-8B6AB0AA0E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C516F425-8FE2-4B16-883B-23CA91AA8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5CF3DCEA-FF1B-476E-8C0F-FA728FAC1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B6D5ED2B-35FE-4392-A538-66ED2551D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74DA3A51-5E38-4F89-AB33-92D324D121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76C5FC17-4268-45BE-A1D4-120EAE612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F169A7A3-7C92-4150-8F58-ED3494289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CB90CE9-9AB7-4E7D-9372-099EF3EF1B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2A1EA0E-8BFD-4DA6-889F-B8C0EE4BC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7F93202B-EACD-47E8-8F82-968FA2659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A94560E6-E5C3-4E63-A766-240BEEDC90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13D58BD3-FD4D-483C-9464-BF66792B4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F341A47-30BD-4636-8201-432DC25AD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42CC8AAE-E82B-40C1-B89A-5CD9BF6E6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46AAC796-3324-4B0F-9039-4270831453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5C26F9C7-2F44-48D4-83E2-314854FDB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D2AF175B-D0F2-4305-9199-1FF3654D2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D8E03E1B-4176-4AC8-9752-5AC427DECF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44B86360-F2E8-41D6-B00C-D6393AB5C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12E53F7A-C796-4DE7-9BC8-D533079DF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9A8FFC38-9920-4452-B560-DD577CE0A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D5DE7177-012F-4923-B710-06A13A4D2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D7FCF74F-C5FA-4965-8C5C-03C4B8BB0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A59F7623-F582-44C0-9C0B-B22D0856A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54C18D5D-1328-427C-81BA-DBF102A6E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3EFE02BD-3351-40B9-B8C0-73F809984A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9586D3B0-EFA5-4498-9232-ECD69BE0F0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0A69795C-DEBA-43D9-8C69-9FB9A46AEB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4BBB8F61-39DD-4E5F-9934-C3D3935770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06E4080-D1A7-47DC-9E67-955A2A091C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C4AE8C56-76D5-40F0-8442-02F0158CE1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F6B00CEE-B681-45E8-91EF-0E88040E00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7BBEDB47-A84F-4909-BD86-BF8C3D9F70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80C172FD-9C4B-47CD-B34A-2B5FF9F15A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AF9B3852-D5C6-4975-8274-47C9CA92FE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7A6D9B3E-555F-43C3-99FB-28CF8973FE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29D005C-ACC4-40C1-86E3-F46C442326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A234B06C-1D07-4361-86D9-4291CEBC0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94723DCC-25E1-4568-93FC-2E7408F72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F1018E1C-6765-4245-804B-D0FD5BC719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4861C46-3FA9-4ABD-8CF2-BC84ECEA9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63C08FE8-77D1-48A3-B6A0-19B41E594E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9E95E2EE-904D-4204-964A-65F9F844C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1188045F-7E81-45F2-A7CB-640DC1851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32281DF9-57AC-4C5D-9E09-1571EDB86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FD41FF47-6811-4BA0-B6F8-3063212FE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55801956-3858-4608-B7BA-A287791FB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126351D0-0371-4B6A-9AE1-B945C75CF8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E3ECEC7D-8C11-4D9C-919A-5A46072EC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7A2E9292-1C04-4BA9-991E-D879FC08C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3D12E747-F2B3-4E19-8243-2B4FD25CC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55DB8432-1ABB-4AC0-8D51-6BB16B0DE8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15012E4B-9B68-46C7-8AB8-23F41C108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D2BBD87E-F24E-4668-88DF-F921466D8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BFF92842-6958-403A-88ED-4D9F6A279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7118E296-22D2-4340-84CD-DCBEA9C01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DD96FCEE-1D90-49E1-8B58-8C8244ADB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985698C3-271D-403C-94DD-568F9C650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12258834-9AFD-41CD-8C00-EA609D103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874B06DB-23DE-4EE7-8B3B-C5EA5533B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6C5D89F0-0429-4DAF-BC58-39D25CE4B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2207D457-0247-4738-A644-145E9F5A9E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BA5EA1E1-8D65-483A-B816-D0FC58C18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A0CBBAD-F76B-49E9-B213-DCE9C2AC2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4DCF8265-59ED-4F53-B206-98B2015BCD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F6C8900E-6E23-4266-B400-2E0D1F74F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427A8DF5-1A8F-4F32-B463-CB9D16D009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6EE6DC4E-01BB-4E8D-82E8-4DDD413BD5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2301BE25-F1F6-41D9-AD48-88E36EBF3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058E3E25-6966-4422-978E-271F4288F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E7F531F7-7D4E-46ED-8939-F5000798DC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6AFA559C-0475-46B1-93D7-BE8FF5D77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57034840-64AF-4A84-9C47-61CC01A0C0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86D11744-C8F5-4B3E-8C9E-DC3959A7B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0A2C4FC-F06F-40DA-BB22-36DA1DDB9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358AD472-259E-450A-9754-5A80E58DD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B4F7927-F762-49A9-AA7A-B52B4D6EE9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499031A4-ACC0-430B-8161-667E42133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C7F6FCA-1778-4878-8703-5D617D275A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A2B16427-AF71-4882-8263-A0041BE99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0C75016A-CCD7-420C-AE55-8146CF68F7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CF725A9B-47C4-4767-954F-9409600DB6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61D9ED98-92FB-4BFF-B225-C86746875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07815B6C-C8C8-4C8B-861B-7F5D01F36D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E1C75F08-25D7-40C0-BB8D-E7F40476E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673A4C84-39EC-4A23-BF21-E6393241EF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C5D62DF1-52E0-4CC3-8D36-2EDBF9143B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BB35ABD5-7954-417D-A0B7-A405FFEF1A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25A629AC-23B2-4492-9B06-6CAE9F5E6F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AB3D17A1-66A0-4EBA-A3B8-0C157F7273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64B73AD9-37AF-4A95-B3B2-82F47418C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CA3CE9FF-14FF-4874-A43D-5E9376EB63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5875C749-8B17-4325-8DAA-1E944B107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FD366564-2AE8-470B-801D-DE674D81A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7AFD2341-E996-4EBD-B3B5-00DE1D454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CE5D9A93-CBAF-480D-8E4B-68D332780A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B896514F-8333-457C-8946-2571CA2F88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C358A1A2-E990-44E5-A070-154571364E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68DDAB07-FDB3-4BC0-B346-D018A7DABB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92EBC1D5-3818-498D-9005-CD0A25B35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5E9270DB-1994-4725-9AE4-3AFD6CC4E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B8A0D44B-F9DE-4C18-A73D-E9912108D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914C8ABB-3867-4B5D-AFF9-3E6318B46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26B526F7-4BF9-4058-B149-3A7CF8B98E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01A418A6-44C7-4EAB-B7BD-40101E3A3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EB5B29A3-1C28-48B4-B0C7-4A6BA8E91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6D63A9E3-42E7-4CAF-AE14-1D0116F4CF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84A453D5-E03C-42A7-97AA-10D9F9047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546B7AFB-8683-416D-936B-12415CFF1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8F357B2B-DD72-4189-89DD-67587DE6D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51559556-BA38-44A2-8698-731CBD5A8E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2CFC7D0-29DC-4FBF-A67D-69FABE020E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0095C88F-A7C6-4F57-BF11-5D22E8FE7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F649184B-E977-4A52-A8AD-7A62755FC8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B0DC909F-1129-43EE-994B-CC588639B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0709147-994F-467D-867A-239A088F1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AFCC0C7D-3C2B-46F2-9C55-79C1A5CA5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11F0BF8C-0F56-4693-9840-BF485814B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936B2AF-8FF2-468B-A7DE-2D9C4EA1DE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799D74A1-8715-4186-9763-2A42B9C159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E6A88BE9-C0FD-4C4A-B1DC-A9A1D0C37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31FA3C0-2D2E-44E6-A3AC-4750397835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5990C9E0-BB95-4CAB-8454-1271CE6C86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DCBD5A28-DF6A-42CC-8EDF-639EA1274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493B9ACA-26CB-4855-9764-BB072C7CC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5935A14-E4D3-4D78-B35D-65B6FB704E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4418591C-7A24-4CD2-871C-02A296574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0E2E4EFA-DEE2-47CE-8531-12915A695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9100F066-3B00-451C-8EC9-D29011FD2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9A29C4D7-4E86-404C-89AF-C54F390AD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5B701B7F-3524-4566-B0A9-CE8043B870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3F23D93D-C46A-4A6D-922F-750C5855F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2DF6F1C1-23D0-46A6-9635-0CB0592DE8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A68D7DAD-5C71-441C-B850-AFCD4CF4A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6DAAD133-5A5C-46B9-AB93-C7FD30916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E18494A-2310-4089-B77A-AFF9107F0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86849D0F-76BE-4A29-8CB9-5AEC1563E6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47A92AB2-9F9A-4B09-B69E-F482DA96C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7AF867B6-575F-4605-AE8B-04B3069DF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D2951689-3249-44B5-A70B-EFEBD9D45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140725AC-1E27-46BA-87A9-EBFAA229A9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8702AC90-3FE1-4F12-9575-B3A01FA4D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C1A54E3F-FB61-4B4D-9ED4-E2F2C08222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AC8368D2-5BD6-478D-8B00-4AC984BAA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7387D6CD-1A86-404A-8214-39547EED41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76EB1777-21C8-4B96-9CCA-F3F0D36BE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CEFAA814-0B2A-4D1C-BEB4-58F2D1F0C6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F3079B1F-5711-462F-B67A-E41A9E8E0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08180939-65D8-45BD-AA38-ABAF1A83F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6B0362C5-6100-4212-A126-C621818F97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60EEE404-C8FB-4F3F-A6CD-BC04975A5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133326A5-6541-45EC-8DD7-F5C97D2A7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42D91348-C6D5-4552-9CF9-104FDFDD9C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CDC49FC3-0F74-4DD8-A474-3FDFA3367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C5471059-251F-4D17-B136-C76540529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7D3A4635-98C6-46D1-9C77-06A1FD0CF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E68B239A-F039-4891-9BA7-B257C075C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1DC5505F-D855-41C5-AC6E-9A0C73D559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9C806316-14B4-439C-AC6E-AC6B04543C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F1B9B546-03A8-4503-B070-7AE28E9272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D7B181B-AF62-467A-B3E6-31E8D41417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BB8E42E7-58DA-493A-8FAF-7DC521FC46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E0306F32-2033-4F9A-88EC-CCF295D67C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912A6DD0-925C-414C-AD0B-B6FFB5D53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9C2CDF3C-11E2-4E18-931F-A4126F9936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212272CC-AB13-40F0-8814-F0253DACA4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6DC58EC4-C965-4CBC-B113-BBE7A0A9A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4638ED75-DD7F-46EA-B018-B21AE70EE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A4E21ED1-5473-454F-AB85-DBC10EE9C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E2833F4A-CAB1-43F7-AC72-AB2ED9346D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8D72DDDD-CAFD-48A5-A6DE-E2F2F288CE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4A423449-9CDF-4AF8-9431-DE879A917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AF0DA37B-3183-4BBD-9550-7DFED50BE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DFE1C898-E279-483B-B129-4B95FCABEF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245BDC02-BA28-4A1C-B932-8A6FD57C66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BE6AC37B-F0F7-4814-8ED4-5F41D0473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0F9C71E6-3713-4303-A520-9C8707D1E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6D6E781C-250D-45CB-BAEF-03228F645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2C1A6852-F2B3-41D0-ADD0-00BA05197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11F74372-0747-4EF4-B32E-EBC252C82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3D6EDB59-96BF-48E9-9408-1FEB87ED91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0021D33-F0B5-401E-A012-0863751509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DC537716-2BDD-45A0-89FD-98E31B76B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4EEDF67B-4760-403E-9027-6D5EE8DE3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9E854C3A-A2A7-4ACF-ABD3-998B6147C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100A84D9-39B3-4E10-AFB5-DBEBE2349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8E588120-7878-42F9-8E47-50A5E333F6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4719A8C1-779D-4EC4-95DC-6BBD1140D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B1837A87-8A78-4013-8A5B-E1F25E251B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8C3D7397-E19B-40AE-88DB-1B4668E5C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9A2E2202-05F3-427B-83EA-4302B2916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3486DFC8-7557-4A2A-A2AE-B1688C9B4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90DDACE5-7E46-4D8D-901C-2FC9EABB5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75A51B22-6CF0-4C52-942E-68E8DAF660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75F5F6AD-64E8-4DBA-B5AB-F6FD2F602F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FF53622F-8F4C-42BF-89AB-2E6D86B00E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2390EF6-0DB6-4AF8-8354-759802D63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B4F6BFB1-E8DA-4C5C-80B4-C88582C11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3E66D74B-3032-4BAB-9E79-9D0FDC262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FFCF7D4B-55EE-450A-832B-BA6267437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FA6D8E7B-F0D8-4E69-9EAF-A5322C6FA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B115BCB2-3F49-453F-AE3A-74792F786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F23C2A50-54A4-4D7F-ACBA-980539255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624DF727-4E11-47B7-B082-1B1B68D38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2079ED71-C6EF-4C7D-A8DF-5737642BB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334D54D2-88B0-45FA-AAA8-749CA5E1A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31541F99-A7EC-4F02-A141-F45E7091F0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C7CBB539-5224-49F3-8C96-BA61FFA7F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0DE1C043-B53E-42FB-A206-D97C029BFC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91325CAB-4836-4579-9756-24B6F8EA86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6A7EFA99-20B3-45FD-B9DD-80D0CA3C0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D585356B-6280-4D18-875B-F5999DC080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D1364273-BC6B-4CF6-A002-89EA11982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2BE78F07-0560-4A13-AB7C-6BFD3FC24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7DF2138A-37B2-4EE1-9CDE-6C3059D13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20EFE11A-1A98-4C10-807B-7A302591D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DF40B497-4D1B-40C3-A721-CDA51716F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0F9DC311-09BD-41D7-A4EE-25EDDC38E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A822DED8-D03A-40F6-A344-1C6E000A1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02194B50-6381-48D3-B7E1-AA98D165F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112B704C-3BAC-4E46-8458-2E3AE66E1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A5EB1196-B486-4296-9ECD-B3B2E685C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C3E7A179-8FE6-4928-939C-59BB4B87D5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5734D726-6A78-4CAF-A9BA-55BB4CDD6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2A4D6E90-4017-42BD-9D11-A3E613E56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725995E1-9A22-46AF-937A-C1633AE0C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82EE63C3-031A-48A7-BAE3-0F551C7AC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F7CEE0DC-DACF-4B97-ABBC-3B15D9AD8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041B49B2-BF86-4535-BB6B-BF383F42B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9884443A-918B-43C6-872C-1F104FB90F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E388B949-F552-4BD9-8433-CE8D078EB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CA3DAB8E-3E94-483B-82BD-021F42C87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2F50126A-F926-4760-943F-B1BB04C187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F582ED09-1F6B-41C4-BC70-1808EFFE5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C021D3C9-7936-4B7B-99DB-6BE6079BB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3C78009D-F0DC-43C1-A15A-E450C2413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E7ED2EE1-4488-48E4-B60B-23BA290F2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FC0F18DA-F06E-4732-AC6B-127EF1706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4FD554A0-72FF-4AE4-BFB2-46F578195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35E6D8D1-FB53-4073-AC9A-434B7994F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9654A15F-02E8-4CC0-ABD0-1268ED7A73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B0EC1CE4-7921-436C-AAA4-D7DF967F6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DE90F461-8377-499C-A8D8-52B8A2A124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F0597B6-40B2-4379-AFEA-88FC3AAC6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CB3A0159-499A-4DF4-A2A1-75D274DAD9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6CD9A116-8DF9-4AF2-9E8E-AAD6D9FA4C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6778772A-4E2A-4F54-AB9F-BF21C1036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64547526-71A3-40CA-A152-B489E354E9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A627CD18-7831-49BC-B773-9C7297B0E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569EB4F-C4B5-48CE-BBF6-059BCE798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F8CB0636-244F-48CA-8CC1-37C9A9287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5DF56A09-A7C3-4AF4-8D2D-61FA21989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AAF332D0-C994-400B-92A3-DA0E317D6B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6503EA2-047E-4B13-BF32-FF10DA824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C14B0BBD-4C4E-4BFA-AEEC-913897674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332E322F-E543-4342-AE62-E1E6BBA99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8953E6B5-B996-4A7B-B85C-5AA2CF1147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A9A0D537-FEFB-4D72-8731-EB324D9B02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D257F2F7-5B8B-4DAC-A817-BDCAA1294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3B52D99B-ABC6-4111-B34B-219489B55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8BC6C0CE-D085-47CF-BAF0-A50BBC8D7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6A3349D6-C26C-4057-BDA6-E9DA0CC544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6EF65A7E-B275-4492-A11A-CC1D40767E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5A0077D6-9766-420F-8259-4417D2DBD4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5CC42347-AE53-4D12-B4F3-CAED56A932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DB00D262-4FC7-4732-879D-2C8B8853C1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4FB3310F-6035-48A5-8DB9-80CEE48C0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C07E9640-2735-4542-8EC6-FF67553491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BFDABCC8-C142-4D84-ACDE-35954D605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CA9F8192-AB7A-4734-B0F0-980C821B00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C26C4D12-4508-4550-93F0-5DA0118103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5389FD3D-35B4-4FEC-8B59-87DBDA543F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AF07D367-BD64-43BF-8085-ED92CA4C6F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0D948505-E4C6-40FE-8501-05E9EA9D41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8ECBB4D0-768A-4316-A54B-F335655E5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266E7A8E-250A-4AAB-8D9A-48E4CA6E4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D48E266D-1075-41DF-912A-EAA356589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677EEC75-FE7A-447F-9E2F-DACF84F616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DF062320-A6CD-4254-907E-F46BE0A1C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91AC90DB-CDBF-45C0-96B7-92552878C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F3CEAC94-1262-49E5-B748-AC8A0E605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D48A7202-1A4F-4A85-A6BB-5CA6E96C88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8FEF37EF-BF99-4624-964E-3D14386394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29DCCAA0-F45E-41D4-81AD-7D587BA88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8F191BFD-CEF8-43FC-8716-F9732BFBA4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658806CC-7DA3-4E8F-A9CE-E7BFCC355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EAD2119D-AE80-47C9-9395-653D04D6D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A4F0E66D-BF31-48FC-A23C-192872D0B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D59CCFC4-D38B-42B9-999C-1B34C1E0CE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F9A7B441-CF22-4FFF-8F06-43C5D56444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1420EF78-EF8D-4ADE-9E70-B40D9559A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F532D1E4-B2BD-4CCB-BB78-027C57A1F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8D78A7C6-46A4-4A85-8417-285BB7661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6C80C072-8D70-4956-BE92-06F13A464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6B9E8AE4-177F-4F6E-986D-A3FEB9B856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425776C6-D19D-4712-86D4-A934C8E79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381412E7-D572-4FC0-9B15-298260DD3E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4E0548CC-7DA3-47B7-AC82-5D2735F0E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E26109FD-675D-41A9-9F78-554954B1CD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36A39F6F-650E-4406-AE5A-F322D8F3C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0BE601BB-B714-4F4A-BB85-73BEFA6F65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14CF4A7D-448F-491B-9E64-DDD92A6C58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57859CD7-9FE8-401A-BD16-BA6A6E003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80D81D9C-29CC-4BD2-9104-FC20FAB38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803D9E1B-CA4F-43F3-B3D4-05455634A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386B85CF-1B59-401C-82C4-C7C37A61E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0715848B-F311-4920-81F6-071C8BCBD9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54E31AE2-7D36-450C-B3BB-A6102F807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5FE91A84-A3CE-49B2-B617-AE7D4BA5F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EC303F4D-623D-4B30-9764-B115DEC63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9C582CDF-968D-4BF6-A4D3-ECB87DF93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99A3C028-EA83-4126-8AD4-19A033FC4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58912D8F-1B2B-4048-A1F9-305F72F7D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7F046F9F-5623-41F2-802F-BDC648872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B3361BD5-8931-4FA9-95C2-9E01537DE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076D149C-DB0F-4711-9BB7-FEE2747CDB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09A81B76-F46A-4685-B4B6-D77742D77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CE490E03-9A1F-4E1A-872E-D97C4B3FB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25C274AA-B2DF-49F5-AB76-B3B92E052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689B3988-9ABD-44DB-AB09-0B4EE006E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6ECE3FA0-4231-4049-B080-E9F068C31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5200163D-EDDA-42B0-A4C2-13B85AE76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2DF8A326-F543-4A1F-B349-1576B0F31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4DCB226E-BFA4-463D-904E-5B865EEDE6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A2658798-259A-4872-99CF-1BF54D8CC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AD614640-A6A3-49CA-B25D-506EE19462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D62EF9B9-D2BD-4642-9271-AFD8ACF0C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1A4A886C-481F-4416-A668-28FDD4ABC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1B9BEF3D-BB7D-4526-B5C1-31A5A4A6A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81452983-8600-41B0-A233-245B8056D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1522EA52-7BDF-417F-83CF-ECB8B4B30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15A1E515-00F9-4D75-80B7-A064F3237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E4EAE13D-22D7-4C20-87A0-75D089F04E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527F8AAD-BEAC-4252-8EBA-FEBB5AF20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AFA498A1-A6DB-46C2-90C4-DA37B64D82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DEAB1935-ACB8-47CE-9B9A-FBA9777D7A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15721315-9BA8-472E-B115-34FF56957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8F95DE17-6C59-4B94-941C-6AE3757A18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1AB045CA-2E36-426C-915F-CFEFB4B9CE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8C481EDB-D0BA-4BCD-9D36-CA8BF6AC4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6B2A3CD5-F835-40CF-9596-4BEB4A7B2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9A4BA28B-4F22-44D2-88FC-1EFF21358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74672483-C307-4D2F-A6DF-1741FD9301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69358959-8691-47D5-B553-3C9E111EDA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C0154D9C-A988-4E38-AC40-1AC5D739E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A2674F12-543F-4735-9BC5-0B1F3D2725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37CBFA61-FDA2-41DF-84F4-804BDD0AB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53DD3529-1D9B-4DA0-B528-E224859D58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E469C68B-2703-47E3-8FA0-5BA305C76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F70955DB-5BB9-4D6E-AA31-658363C0E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187E334C-6FB4-4E7C-A739-70BFCDC52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A805407D-F5C2-4BA5-B384-956D10060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38967AA6-F105-4BCC-A50B-9D5CE5504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BC63BB9C-C9C7-41BF-A7EA-E1F3D7AEE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E7C74301-FC9B-4AC9-A6B6-B077295B76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4A7091A0-8786-4D7C-B299-2DF594561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8BBA54C6-B046-429E-B1E4-42D2F60C0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B194F1F8-5FF9-4304-8A12-53C29379B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6F0C9959-2AF4-4703-9251-D405037F3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2F1E9898-23BD-4324-8C91-9E961E689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68289988-79A0-42CE-ABAA-76391780A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2CAE6D73-3A34-493B-99AF-9319BFB3F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7EAAFE07-1369-4272-955C-427AE4ED6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7E29A1EF-CBEC-435B-8CF7-270741767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013B6BAD-35DA-4B06-BCA0-860A90C971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DEA07513-B231-4F7C-A2BB-A3DB8C83A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FCF862CF-4F75-425C-A441-D481A21CF4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331AF6E0-34AE-45ED-8C47-00D2DDF6B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F811255B-C91C-4D38-8D54-F432A1F197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325F4CF2-7611-4A9C-8DE5-4D76F5F53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51B08662-664A-4A01-878C-43D136B38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43C915DF-03C3-42CC-A3FD-0D1C534451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D6FCD117-FAAF-4230-81A8-F14A5E899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AD058A23-4230-4242-924E-D2636C49F3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94FA6443-DB01-4E6A-ABBC-8BCB3F2F2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DD0279A6-3F49-4D15-934C-6087533C9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2056C0E4-B84A-47C2-892E-F9E476C909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875E6CF9-573D-400F-8C61-F227FB133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0BC6CF63-10E2-4FE9-97B7-8B12C456A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65F35BD-1942-4184-A890-554CB95401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4857C03E-501C-4DF9-87A9-84A3B15C7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4F803C46-BE49-4BFD-A49B-FFFE7692B3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4D08B3E4-73B2-4D37-8036-A81084B67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2DEEBC15-BB82-46C9-BDB7-52057ACF4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D1E2224B-C900-477F-9EE1-D2E005FC6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8454D91F-8962-4F92-B3C4-E086471F4B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08EFBA57-4B39-42A8-9E4F-B9F650C29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9055075F-587C-4666-AE36-169403834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CEE9F662-51AB-42CA-8E63-82149F5B31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BB2D4CAB-2464-41B6-83CD-D79E3AB061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AAD2D648-33C9-49D8-9BC9-2369CFEBE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DFA15028-615B-440E-9C6E-FC9218521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12C2B15E-61B7-404C-B011-19E823819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32817D8D-72CD-4CDB-9FCE-7009B3A12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3D9833BF-7547-44B9-ACDD-A3820DFBB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32FDB256-3E83-4073-9B40-FFFC4C474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E84E64A7-A515-4335-A348-45C50CDC67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E57A67E7-9278-4B3A-A80A-C7DD7091BB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4214EBF0-03E0-4B94-A602-30511337A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90B5B359-F8A4-454F-8D0D-2BAF4C9D48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559A954B-EFA2-4977-9AD5-521E02554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A2C57037-A8AF-49A6-B3B8-2062C42297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F828BF4D-B6AE-42E7-8995-4E6359C0A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5D815AEF-467C-40C8-903C-555123E228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670DCCF0-8847-4E5A-AD24-9F2ABC9A6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3F8DC-EE36-4E89-B1B4-9B3875AC6D16}">
  <sheetPr>
    <tabColor rgb="FFCCCCFF"/>
  </sheetPr>
  <dimension ref="A1:K744"/>
  <sheetViews>
    <sheetView tabSelected="1" topLeftCell="A241" zoomScale="80" zoomScaleNormal="80" workbookViewId="0">
      <selection activeCell="D262" sqref="D262"/>
    </sheetView>
  </sheetViews>
  <sheetFormatPr baseColWidth="10" defaultColWidth="26.42578125" defaultRowHeight="15.75" x14ac:dyDescent="0.25"/>
  <cols>
    <col min="1" max="1" width="56" style="20" customWidth="1"/>
    <col min="2" max="2" width="41.28515625" style="20" customWidth="1"/>
    <col min="3" max="3" width="33.85546875" style="68" customWidth="1"/>
    <col min="4" max="4" width="19.5703125" style="68" customWidth="1"/>
    <col min="5" max="5" width="27.28515625" style="72" customWidth="1"/>
    <col min="6" max="6" width="20.5703125" style="73" customWidth="1"/>
    <col min="7" max="7" width="31.7109375" style="24" customWidth="1"/>
    <col min="8" max="8" width="30.7109375" style="24" customWidth="1"/>
    <col min="9" max="9" width="27.28515625" style="19" customWidth="1"/>
  </cols>
  <sheetData>
    <row r="1" spans="1:11" ht="20.25" x14ac:dyDescent="0.3">
      <c r="A1" s="79" t="s">
        <v>0</v>
      </c>
      <c r="B1" s="80"/>
      <c r="C1" s="80"/>
      <c r="D1" s="80"/>
      <c r="E1" s="80"/>
      <c r="F1" s="80"/>
      <c r="G1" s="80"/>
      <c r="H1" s="80"/>
      <c r="I1" s="81"/>
    </row>
    <row r="2" spans="1:11" ht="21" x14ac:dyDescent="0.35">
      <c r="A2" s="82" t="s">
        <v>1</v>
      </c>
      <c r="B2" s="74"/>
      <c r="C2" s="74"/>
      <c r="D2" s="74"/>
      <c r="E2" s="74"/>
      <c r="F2" s="74"/>
      <c r="G2" s="74"/>
      <c r="H2" s="74"/>
      <c r="I2" s="75"/>
    </row>
    <row r="3" spans="1:11" ht="20.25" customHeight="1" x14ac:dyDescent="0.3">
      <c r="A3" s="76" t="s">
        <v>462</v>
      </c>
      <c r="B3" s="77"/>
      <c r="C3" s="77"/>
      <c r="D3" s="77"/>
      <c r="E3" s="77"/>
      <c r="F3" s="77"/>
      <c r="G3" s="77"/>
      <c r="H3" s="77"/>
      <c r="I3" s="78"/>
    </row>
    <row r="4" spans="1:11" ht="21" x14ac:dyDescent="0.35">
      <c r="A4" s="2"/>
      <c r="B4" s="1"/>
      <c r="C4" s="1"/>
      <c r="D4" s="1"/>
      <c r="E4" s="1"/>
      <c r="F4" s="3"/>
      <c r="G4" s="1"/>
      <c r="H4" s="1"/>
      <c r="I4" s="4"/>
    </row>
    <row r="5" spans="1:11" s="5" customFormat="1" ht="24.75" customHeight="1" x14ac:dyDescent="0.35">
      <c r="A5" s="83" t="s">
        <v>2</v>
      </c>
      <c r="B5" s="84"/>
      <c r="C5" s="84"/>
      <c r="D5" s="84"/>
      <c r="E5" s="84"/>
      <c r="F5" s="84"/>
      <c r="G5" s="84"/>
      <c r="H5" s="84"/>
      <c r="I5" s="85"/>
    </row>
    <row r="6" spans="1:11" s="5" customFormat="1" ht="27" customHeight="1" x14ac:dyDescent="0.35">
      <c r="A6" s="6"/>
      <c r="B6" s="7" t="s">
        <v>3</v>
      </c>
      <c r="C6" s="82"/>
      <c r="D6" s="74"/>
      <c r="E6" s="74"/>
      <c r="F6" s="74"/>
      <c r="G6" s="74"/>
      <c r="H6" s="74"/>
      <c r="I6" s="75"/>
    </row>
    <row r="7" spans="1:11" s="5" customFormat="1" ht="27.75" customHeight="1" thickBot="1" x14ac:dyDescent="0.4">
      <c r="A7" s="8"/>
      <c r="B7" s="9" t="s">
        <v>4</v>
      </c>
      <c r="C7" s="86"/>
      <c r="D7" s="87"/>
      <c r="E7" s="87"/>
      <c r="F7" s="87"/>
      <c r="G7" s="87"/>
      <c r="H7" s="87"/>
      <c r="I7" s="88"/>
    </row>
    <row r="8" spans="1:11" s="5" customFormat="1" ht="26.25" customHeight="1" x14ac:dyDescent="0.35">
      <c r="A8" s="93" t="s">
        <v>5</v>
      </c>
      <c r="B8" s="95" t="s">
        <v>6</v>
      </c>
      <c r="C8" s="97" t="s">
        <v>7</v>
      </c>
      <c r="D8" s="99" t="s">
        <v>8</v>
      </c>
      <c r="E8" s="101" t="s">
        <v>9</v>
      </c>
      <c r="F8" s="101" t="s">
        <v>10</v>
      </c>
      <c r="G8" s="89" t="s">
        <v>11</v>
      </c>
      <c r="H8" s="89" t="s">
        <v>12</v>
      </c>
      <c r="I8" s="91" t="s">
        <v>13</v>
      </c>
    </row>
    <row r="9" spans="1:11" s="5" customFormat="1" ht="4.5" customHeight="1" thickBot="1" x14ac:dyDescent="0.4">
      <c r="A9" s="94"/>
      <c r="B9" s="96"/>
      <c r="C9" s="98"/>
      <c r="D9" s="100"/>
      <c r="E9" s="102"/>
      <c r="F9" s="102"/>
      <c r="G9" s="90"/>
      <c r="H9" s="90"/>
      <c r="I9" s="92"/>
    </row>
    <row r="10" spans="1:11" s="17" customFormat="1" ht="34.5" customHeight="1" x14ac:dyDescent="0.35">
      <c r="A10" s="10" t="s">
        <v>14</v>
      </c>
      <c r="B10" s="10" t="s">
        <v>15</v>
      </c>
      <c r="C10" s="11" t="s">
        <v>16</v>
      </c>
      <c r="D10" s="12">
        <v>43853</v>
      </c>
      <c r="E10" s="13">
        <v>121072.5</v>
      </c>
      <c r="F10" s="12">
        <v>43974</v>
      </c>
      <c r="G10" s="14"/>
      <c r="H10" s="13">
        <f>+E10-G10</f>
        <v>121072.5</v>
      </c>
      <c r="I10" s="15" t="s">
        <v>17</v>
      </c>
      <c r="J10" s="16"/>
      <c r="K10" s="16"/>
    </row>
    <row r="11" spans="1:11" s="17" customFormat="1" ht="50.25" customHeight="1" x14ac:dyDescent="0.35">
      <c r="A11" s="10" t="s">
        <v>14</v>
      </c>
      <c r="B11" s="10" t="s">
        <v>15</v>
      </c>
      <c r="C11" s="11" t="s">
        <v>18</v>
      </c>
      <c r="D11" s="12">
        <v>43826</v>
      </c>
      <c r="E11" s="13">
        <v>64483.45</v>
      </c>
      <c r="F11" s="12">
        <v>43948</v>
      </c>
      <c r="G11" s="14"/>
      <c r="H11" s="13">
        <f>+E11</f>
        <v>64483.45</v>
      </c>
      <c r="I11" s="15" t="s">
        <v>17</v>
      </c>
      <c r="J11" s="16"/>
      <c r="K11" s="16"/>
    </row>
    <row r="12" spans="1:11" s="17" customFormat="1" ht="21.95" customHeight="1" x14ac:dyDescent="0.35">
      <c r="A12" s="10" t="s">
        <v>19</v>
      </c>
      <c r="B12" s="10" t="s">
        <v>20</v>
      </c>
      <c r="C12" s="11" t="s">
        <v>21</v>
      </c>
      <c r="D12" s="12">
        <v>43781</v>
      </c>
      <c r="E12" s="13">
        <v>12540000</v>
      </c>
      <c r="F12" s="12">
        <v>43902</v>
      </c>
      <c r="G12" s="14"/>
      <c r="H12" s="13">
        <f>+E12</f>
        <v>12540000</v>
      </c>
      <c r="I12" s="15" t="s">
        <v>17</v>
      </c>
      <c r="J12" s="16"/>
      <c r="K12" s="16"/>
    </row>
    <row r="13" spans="1:11" s="17" customFormat="1" ht="21.95" customHeight="1" x14ac:dyDescent="0.35">
      <c r="A13" s="10" t="s">
        <v>22</v>
      </c>
      <c r="B13" s="10" t="s">
        <v>23</v>
      </c>
      <c r="C13" s="11" t="s">
        <v>24</v>
      </c>
      <c r="D13" s="12">
        <v>44034</v>
      </c>
      <c r="E13" s="13">
        <v>354000</v>
      </c>
      <c r="F13" s="12">
        <v>44157</v>
      </c>
      <c r="G13" s="14"/>
      <c r="H13" s="13">
        <f>+E13-G13</f>
        <v>354000</v>
      </c>
      <c r="I13" s="15" t="s">
        <v>17</v>
      </c>
      <c r="J13" s="16"/>
      <c r="K13" s="16"/>
    </row>
    <row r="14" spans="1:11" s="17" customFormat="1" ht="21.95" customHeight="1" x14ac:dyDescent="0.35">
      <c r="A14" s="10" t="s">
        <v>25</v>
      </c>
      <c r="B14" s="10" t="s">
        <v>23</v>
      </c>
      <c r="C14" s="11" t="s">
        <v>26</v>
      </c>
      <c r="D14" s="12">
        <v>44036</v>
      </c>
      <c r="E14" s="13">
        <v>259600</v>
      </c>
      <c r="F14" s="12">
        <v>44159</v>
      </c>
      <c r="G14" s="14"/>
      <c r="H14" s="13">
        <f>+E14</f>
        <v>259600</v>
      </c>
      <c r="I14" s="15" t="s">
        <v>17</v>
      </c>
      <c r="J14" s="16"/>
      <c r="K14" s="16"/>
    </row>
    <row r="15" spans="1:11" s="17" customFormat="1" ht="21.95" customHeight="1" x14ac:dyDescent="0.35">
      <c r="A15" s="10" t="s">
        <v>27</v>
      </c>
      <c r="B15" s="10" t="s">
        <v>23</v>
      </c>
      <c r="C15" s="11" t="s">
        <v>28</v>
      </c>
      <c r="D15" s="12">
        <v>44027</v>
      </c>
      <c r="E15" s="13">
        <v>177000</v>
      </c>
      <c r="F15" s="12">
        <v>44150</v>
      </c>
      <c r="G15" s="14"/>
      <c r="H15" s="13">
        <f>+E15</f>
        <v>177000</v>
      </c>
      <c r="I15" s="15" t="s">
        <v>17</v>
      </c>
      <c r="J15" s="16"/>
      <c r="K15" s="16"/>
    </row>
    <row r="16" spans="1:11" s="17" customFormat="1" ht="21.95" customHeight="1" x14ac:dyDescent="0.35">
      <c r="A16" s="10" t="s">
        <v>29</v>
      </c>
      <c r="B16" s="10" t="s">
        <v>23</v>
      </c>
      <c r="C16" s="11" t="s">
        <v>30</v>
      </c>
      <c r="D16" s="12">
        <v>44035</v>
      </c>
      <c r="E16" s="13">
        <v>708000</v>
      </c>
      <c r="F16" s="12">
        <v>44150</v>
      </c>
      <c r="G16" s="14"/>
      <c r="H16" s="13">
        <f>+E16</f>
        <v>708000</v>
      </c>
      <c r="I16" s="15" t="s">
        <v>17</v>
      </c>
      <c r="J16" s="16"/>
      <c r="K16" s="16"/>
    </row>
    <row r="17" spans="1:11" s="17" customFormat="1" ht="21.95" customHeight="1" x14ac:dyDescent="0.35">
      <c r="A17" s="10" t="s">
        <v>31</v>
      </c>
      <c r="B17" s="10" t="s">
        <v>23</v>
      </c>
      <c r="C17" s="11" t="s">
        <v>32</v>
      </c>
      <c r="D17" s="12">
        <v>44034</v>
      </c>
      <c r="E17" s="13">
        <v>1500000</v>
      </c>
      <c r="F17" s="12">
        <v>44157</v>
      </c>
      <c r="G17" s="14"/>
      <c r="H17" s="13">
        <f>+E17</f>
        <v>1500000</v>
      </c>
      <c r="I17" s="15" t="s">
        <v>17</v>
      </c>
      <c r="J17" s="16"/>
      <c r="K17" s="16"/>
    </row>
    <row r="18" spans="1:11" s="17" customFormat="1" ht="21.95" customHeight="1" x14ac:dyDescent="0.35">
      <c r="A18" s="10" t="s">
        <v>33</v>
      </c>
      <c r="B18" s="10" t="s">
        <v>23</v>
      </c>
      <c r="C18" s="11" t="s">
        <v>34</v>
      </c>
      <c r="D18" s="12">
        <v>44035</v>
      </c>
      <c r="E18" s="13">
        <v>1062000</v>
      </c>
      <c r="F18" s="12">
        <v>44158</v>
      </c>
      <c r="G18" s="14"/>
      <c r="H18" s="13">
        <f>+E18</f>
        <v>1062000</v>
      </c>
      <c r="I18" s="15" t="s">
        <v>17</v>
      </c>
      <c r="J18" s="16"/>
      <c r="K18" s="16"/>
    </row>
    <row r="19" spans="1:11" s="17" customFormat="1" ht="21.95" customHeight="1" x14ac:dyDescent="0.35">
      <c r="A19" s="10" t="s">
        <v>35</v>
      </c>
      <c r="B19" s="10" t="s">
        <v>23</v>
      </c>
      <c r="C19" s="11" t="s">
        <v>36</v>
      </c>
      <c r="D19" s="12">
        <v>44044</v>
      </c>
      <c r="E19" s="13">
        <v>180000</v>
      </c>
      <c r="F19" s="12">
        <v>44166</v>
      </c>
      <c r="G19" s="14"/>
      <c r="H19" s="13">
        <f>+E19-G19</f>
        <v>180000</v>
      </c>
      <c r="I19" s="15" t="s">
        <v>17</v>
      </c>
      <c r="J19" s="16"/>
      <c r="K19" s="16"/>
    </row>
    <row r="20" spans="1:11" s="17" customFormat="1" ht="31.5" customHeight="1" x14ac:dyDescent="0.35">
      <c r="A20" s="10" t="s">
        <v>37</v>
      </c>
      <c r="B20" s="10" t="s">
        <v>38</v>
      </c>
      <c r="C20" s="11" t="s">
        <v>39</v>
      </c>
      <c r="D20" s="12">
        <v>44255</v>
      </c>
      <c r="E20" s="13">
        <v>8302417.04</v>
      </c>
      <c r="F20" s="12">
        <v>44375</v>
      </c>
      <c r="G20" s="13"/>
      <c r="H20" s="13">
        <f>+E20-G20</f>
        <v>8302417.04</v>
      </c>
      <c r="I20" s="15" t="s">
        <v>17</v>
      </c>
      <c r="J20" s="16"/>
      <c r="K20" s="16"/>
    </row>
    <row r="21" spans="1:11" s="17" customFormat="1" ht="31.5" customHeight="1" x14ac:dyDescent="0.35">
      <c r="A21" s="10" t="s">
        <v>37</v>
      </c>
      <c r="B21" s="10" t="s">
        <v>40</v>
      </c>
      <c r="C21" s="11" t="s">
        <v>41</v>
      </c>
      <c r="D21" s="12">
        <v>44197</v>
      </c>
      <c r="E21" s="13">
        <v>1258798.32</v>
      </c>
      <c r="F21" s="12">
        <v>44317</v>
      </c>
      <c r="G21" s="13"/>
      <c r="H21" s="13">
        <f>+E21-G21</f>
        <v>1258798.32</v>
      </c>
      <c r="I21" s="15" t="s">
        <v>17</v>
      </c>
      <c r="J21" s="16"/>
      <c r="K21" s="16"/>
    </row>
    <row r="22" spans="1:11" s="17" customFormat="1" ht="31.5" customHeight="1" x14ac:dyDescent="0.35">
      <c r="A22" s="10" t="s">
        <v>37</v>
      </c>
      <c r="B22" s="10" t="s">
        <v>42</v>
      </c>
      <c r="C22" s="11" t="s">
        <v>43</v>
      </c>
      <c r="D22" s="12">
        <v>44197</v>
      </c>
      <c r="E22" s="13">
        <v>66987.179999999993</v>
      </c>
      <c r="F22" s="12">
        <v>44317</v>
      </c>
      <c r="G22" s="13"/>
      <c r="H22" s="13">
        <f>+E22-G22</f>
        <v>66987.179999999993</v>
      </c>
      <c r="I22" s="15" t="s">
        <v>17</v>
      </c>
      <c r="J22" s="16"/>
      <c r="K22" s="16"/>
    </row>
    <row r="23" spans="1:11" s="17" customFormat="1" ht="31.5" customHeight="1" x14ac:dyDescent="0.35">
      <c r="A23" s="10" t="s">
        <v>44</v>
      </c>
      <c r="B23" s="10" t="s">
        <v>45</v>
      </c>
      <c r="C23" s="11" t="s">
        <v>46</v>
      </c>
      <c r="D23" s="12">
        <v>44294</v>
      </c>
      <c r="E23" s="13">
        <v>583278.54</v>
      </c>
      <c r="F23" s="12">
        <v>44416</v>
      </c>
      <c r="G23" s="13"/>
      <c r="H23" s="13">
        <f t="shared" ref="H23:H30" si="0">+E23</f>
        <v>583278.54</v>
      </c>
      <c r="I23" s="15" t="s">
        <v>17</v>
      </c>
      <c r="J23" s="16"/>
      <c r="K23" s="16"/>
    </row>
    <row r="24" spans="1:11" s="17" customFormat="1" ht="31.5" customHeight="1" x14ac:dyDescent="0.35">
      <c r="A24" s="10" t="s">
        <v>37</v>
      </c>
      <c r="B24" s="10" t="s">
        <v>38</v>
      </c>
      <c r="C24" s="11" t="s">
        <v>47</v>
      </c>
      <c r="D24" s="12">
        <v>44287</v>
      </c>
      <c r="E24" s="13">
        <v>66414.64</v>
      </c>
      <c r="F24" s="12">
        <v>44409</v>
      </c>
      <c r="G24" s="13"/>
      <c r="H24" s="13">
        <f t="shared" si="0"/>
        <v>66414.64</v>
      </c>
      <c r="I24" s="15" t="s">
        <v>17</v>
      </c>
      <c r="J24" s="16"/>
      <c r="K24" s="16"/>
    </row>
    <row r="25" spans="1:11" s="17" customFormat="1" ht="31.5" customHeight="1" x14ac:dyDescent="0.35">
      <c r="A25" s="10" t="s">
        <v>48</v>
      </c>
      <c r="B25" s="10" t="s">
        <v>49</v>
      </c>
      <c r="C25" s="11" t="s">
        <v>50</v>
      </c>
      <c r="D25" s="12">
        <v>44211</v>
      </c>
      <c r="E25" s="13">
        <v>9332435</v>
      </c>
      <c r="F25" s="12">
        <v>44331</v>
      </c>
      <c r="G25" s="13"/>
      <c r="H25" s="13">
        <f t="shared" si="0"/>
        <v>9332435</v>
      </c>
      <c r="I25" s="15" t="s">
        <v>17</v>
      </c>
      <c r="J25" s="16"/>
      <c r="K25" s="16"/>
    </row>
    <row r="26" spans="1:11" s="17" customFormat="1" ht="31.5" customHeight="1" x14ac:dyDescent="0.35">
      <c r="A26" s="10" t="s">
        <v>48</v>
      </c>
      <c r="B26" s="10" t="s">
        <v>49</v>
      </c>
      <c r="C26" s="11" t="s">
        <v>51</v>
      </c>
      <c r="D26" s="12">
        <v>44267</v>
      </c>
      <c r="E26" s="13">
        <v>4131355</v>
      </c>
      <c r="F26" s="12">
        <v>44389</v>
      </c>
      <c r="G26" s="13"/>
      <c r="H26" s="13">
        <f t="shared" si="0"/>
        <v>4131355</v>
      </c>
      <c r="I26" s="15" t="s">
        <v>17</v>
      </c>
      <c r="J26" s="16"/>
      <c r="K26" s="16"/>
    </row>
    <row r="27" spans="1:11" s="17" customFormat="1" ht="31.5" customHeight="1" x14ac:dyDescent="0.35">
      <c r="A27" s="10" t="s">
        <v>37</v>
      </c>
      <c r="B27" s="10" t="s">
        <v>38</v>
      </c>
      <c r="C27" s="11" t="s">
        <v>52</v>
      </c>
      <c r="D27" s="12">
        <v>44287</v>
      </c>
      <c r="E27" s="13">
        <f>22404*58</f>
        <v>1299432</v>
      </c>
      <c r="F27" s="12">
        <v>44409</v>
      </c>
      <c r="G27" s="13"/>
      <c r="H27" s="13">
        <f t="shared" si="0"/>
        <v>1299432</v>
      </c>
      <c r="I27" s="15" t="s">
        <v>17</v>
      </c>
      <c r="J27" s="16"/>
      <c r="K27" s="16"/>
    </row>
    <row r="28" spans="1:11" s="17" customFormat="1" ht="31.5" customHeight="1" x14ac:dyDescent="0.35">
      <c r="A28" s="10" t="s">
        <v>37</v>
      </c>
      <c r="B28" s="10" t="s">
        <v>38</v>
      </c>
      <c r="C28" s="11" t="s">
        <v>53</v>
      </c>
      <c r="D28" s="12">
        <v>44285</v>
      </c>
      <c r="E28" s="13">
        <f>832*58</f>
        <v>48256</v>
      </c>
      <c r="F28" s="12">
        <v>44407</v>
      </c>
      <c r="G28" s="13"/>
      <c r="H28" s="13">
        <f t="shared" si="0"/>
        <v>48256</v>
      </c>
      <c r="I28" s="15" t="s">
        <v>17</v>
      </c>
      <c r="J28" s="16"/>
      <c r="K28" s="16"/>
    </row>
    <row r="29" spans="1:11" s="17" customFormat="1" ht="31.5" customHeight="1" x14ac:dyDescent="0.35">
      <c r="A29" s="10" t="s">
        <v>54</v>
      </c>
      <c r="B29" s="10" t="s">
        <v>55</v>
      </c>
      <c r="C29" s="11" t="s">
        <v>56</v>
      </c>
      <c r="D29" s="18">
        <v>44343</v>
      </c>
      <c r="E29" s="13">
        <v>29500</v>
      </c>
      <c r="F29" s="12">
        <v>44466</v>
      </c>
      <c r="G29" s="13"/>
      <c r="H29" s="13">
        <f t="shared" si="0"/>
        <v>29500</v>
      </c>
      <c r="I29" s="15" t="s">
        <v>17</v>
      </c>
      <c r="J29" s="16"/>
      <c r="K29" s="16"/>
    </row>
    <row r="30" spans="1:11" s="17" customFormat="1" ht="31.5" customHeight="1" x14ac:dyDescent="0.35">
      <c r="A30" s="10" t="s">
        <v>57</v>
      </c>
      <c r="B30" s="10" t="s">
        <v>58</v>
      </c>
      <c r="C30" s="11" t="s">
        <v>59</v>
      </c>
      <c r="D30" s="18">
        <v>44378</v>
      </c>
      <c r="E30" s="13">
        <v>188800</v>
      </c>
      <c r="F30" s="12">
        <v>44501</v>
      </c>
      <c r="G30" s="13"/>
      <c r="H30" s="13">
        <f t="shared" si="0"/>
        <v>188800</v>
      </c>
      <c r="I30" s="15" t="s">
        <v>17</v>
      </c>
      <c r="J30" s="16"/>
      <c r="K30" s="16"/>
    </row>
    <row r="31" spans="1:11" s="17" customFormat="1" ht="31.5" customHeight="1" x14ac:dyDescent="0.35">
      <c r="A31" s="10" t="s">
        <v>60</v>
      </c>
      <c r="B31" s="10" t="s">
        <v>23</v>
      </c>
      <c r="C31" s="11" t="s">
        <v>61</v>
      </c>
      <c r="D31" s="18">
        <v>44302</v>
      </c>
      <c r="E31" s="13">
        <v>157998.6</v>
      </c>
      <c r="F31" s="12">
        <v>44424</v>
      </c>
      <c r="G31" s="13"/>
      <c r="H31" s="13">
        <f t="shared" ref="H31:H37" si="1">+E31-G31</f>
        <v>157998.6</v>
      </c>
      <c r="I31" s="15" t="s">
        <v>17</v>
      </c>
      <c r="J31" s="16"/>
      <c r="K31" s="16"/>
    </row>
    <row r="32" spans="1:11" s="17" customFormat="1" ht="31.5" customHeight="1" x14ac:dyDescent="0.35">
      <c r="A32" s="10" t="s">
        <v>37</v>
      </c>
      <c r="B32" s="10" t="s">
        <v>62</v>
      </c>
      <c r="C32" s="11" t="s">
        <v>63</v>
      </c>
      <c r="D32" s="18">
        <v>44347</v>
      </c>
      <c r="E32" s="13">
        <v>66414.64</v>
      </c>
      <c r="F32" s="19" t="s">
        <v>64</v>
      </c>
      <c r="G32" s="13"/>
      <c r="H32" s="13">
        <f t="shared" si="1"/>
        <v>66414.64</v>
      </c>
      <c r="I32" s="15" t="s">
        <v>17</v>
      </c>
      <c r="J32" s="16"/>
      <c r="K32" s="16"/>
    </row>
    <row r="33" spans="1:11" s="17" customFormat="1" ht="31.5" customHeight="1" x14ac:dyDescent="0.35">
      <c r="A33" s="10" t="s">
        <v>65</v>
      </c>
      <c r="B33" s="10" t="s">
        <v>66</v>
      </c>
      <c r="C33" s="11" t="s">
        <v>67</v>
      </c>
      <c r="D33" s="18">
        <v>44427</v>
      </c>
      <c r="E33" s="13">
        <v>35400</v>
      </c>
      <c r="F33" s="12">
        <v>44549</v>
      </c>
      <c r="G33" s="13"/>
      <c r="H33" s="13">
        <f t="shared" si="1"/>
        <v>35400</v>
      </c>
      <c r="I33" s="15" t="s">
        <v>17</v>
      </c>
      <c r="J33" s="16"/>
      <c r="K33" s="16"/>
    </row>
    <row r="34" spans="1:11" s="17" customFormat="1" ht="31.5" customHeight="1" x14ac:dyDescent="0.35">
      <c r="A34" s="10" t="s">
        <v>68</v>
      </c>
      <c r="B34" s="10" t="s">
        <v>66</v>
      </c>
      <c r="C34" s="11" t="s">
        <v>69</v>
      </c>
      <c r="D34" s="18">
        <v>44391</v>
      </c>
      <c r="E34" s="13">
        <v>17700</v>
      </c>
      <c r="F34" s="12">
        <v>44514</v>
      </c>
      <c r="G34" s="13"/>
      <c r="H34" s="13">
        <f t="shared" si="1"/>
        <v>17700</v>
      </c>
      <c r="I34" s="15" t="s">
        <v>17</v>
      </c>
      <c r="J34" s="16"/>
      <c r="K34" s="16"/>
    </row>
    <row r="35" spans="1:11" s="17" customFormat="1" ht="31.5" customHeight="1" x14ac:dyDescent="0.35">
      <c r="A35" s="20" t="s">
        <v>37</v>
      </c>
      <c r="B35" s="21" t="s">
        <v>38</v>
      </c>
      <c r="C35" s="11" t="s">
        <v>70</v>
      </c>
      <c r="D35" s="22">
        <v>44409</v>
      </c>
      <c r="E35" s="23">
        <v>66758.16</v>
      </c>
      <c r="F35" s="18">
        <v>44531</v>
      </c>
      <c r="G35" s="24"/>
      <c r="H35" s="23">
        <f t="shared" si="1"/>
        <v>66758.16</v>
      </c>
      <c r="I35" s="19" t="s">
        <v>17</v>
      </c>
      <c r="J35" s="16"/>
      <c r="K35" s="16"/>
    </row>
    <row r="36" spans="1:11" ht="21" x14ac:dyDescent="0.35">
      <c r="A36" s="20" t="s">
        <v>37</v>
      </c>
      <c r="B36" s="21" t="s">
        <v>38</v>
      </c>
      <c r="C36" s="11" t="s">
        <v>71</v>
      </c>
      <c r="D36" s="22">
        <v>44440</v>
      </c>
      <c r="E36" s="23">
        <v>66414.64</v>
      </c>
      <c r="F36" s="18">
        <v>44562</v>
      </c>
      <c r="H36" s="23">
        <f t="shared" si="1"/>
        <v>66414.64</v>
      </c>
      <c r="I36" s="19" t="s">
        <v>17</v>
      </c>
      <c r="J36" s="16"/>
      <c r="K36" s="16"/>
    </row>
    <row r="37" spans="1:11" ht="21" x14ac:dyDescent="0.35">
      <c r="A37" s="20" t="s">
        <v>72</v>
      </c>
      <c r="B37" s="21" t="s">
        <v>66</v>
      </c>
      <c r="C37" s="11" t="s">
        <v>73</v>
      </c>
      <c r="D37" s="22">
        <v>44265</v>
      </c>
      <c r="E37" s="23">
        <v>106200</v>
      </c>
      <c r="F37" s="12">
        <v>44387</v>
      </c>
      <c r="H37" s="23">
        <f t="shared" si="1"/>
        <v>106200</v>
      </c>
      <c r="I37" s="19" t="s">
        <v>17</v>
      </c>
      <c r="J37" s="16"/>
      <c r="K37" s="16"/>
    </row>
    <row r="38" spans="1:11" ht="21" x14ac:dyDescent="0.35">
      <c r="A38" s="20" t="s">
        <v>74</v>
      </c>
      <c r="B38" s="21" t="s">
        <v>23</v>
      </c>
      <c r="C38" s="11" t="s">
        <v>75</v>
      </c>
      <c r="D38" s="22">
        <v>44610</v>
      </c>
      <c r="E38" s="23">
        <v>354000</v>
      </c>
      <c r="F38" s="18">
        <v>44730</v>
      </c>
      <c r="G38" s="23"/>
      <c r="H38" s="23">
        <f>+E38</f>
        <v>354000</v>
      </c>
      <c r="I38" s="19" t="s">
        <v>17</v>
      </c>
      <c r="J38" s="16"/>
      <c r="K38" s="16"/>
    </row>
    <row r="39" spans="1:11" ht="21" x14ac:dyDescent="0.35">
      <c r="A39" s="25" t="s">
        <v>76</v>
      </c>
      <c r="B39" s="26" t="s">
        <v>77</v>
      </c>
      <c r="C39" s="27" t="s">
        <v>78</v>
      </c>
      <c r="D39" s="28">
        <v>45037</v>
      </c>
      <c r="E39" s="29">
        <v>43896</v>
      </c>
      <c r="F39" s="18">
        <v>45159</v>
      </c>
      <c r="H39" s="23">
        <f>+E39-G39</f>
        <v>43896</v>
      </c>
      <c r="I39" s="19" t="s">
        <v>79</v>
      </c>
      <c r="J39" s="16"/>
      <c r="K39" s="16"/>
    </row>
    <row r="40" spans="1:11" ht="21" x14ac:dyDescent="0.35">
      <c r="A40" s="30" t="s">
        <v>80</v>
      </c>
      <c r="B40" s="31" t="s">
        <v>23</v>
      </c>
      <c r="C40" s="32" t="s">
        <v>81</v>
      </c>
      <c r="D40" s="33">
        <v>45037</v>
      </c>
      <c r="E40" s="34">
        <v>177000</v>
      </c>
      <c r="F40" s="35">
        <v>45159</v>
      </c>
      <c r="G40" s="34">
        <v>177000</v>
      </c>
      <c r="H40" s="36">
        <v>0</v>
      </c>
      <c r="I40" s="37" t="s">
        <v>82</v>
      </c>
      <c r="J40" s="16"/>
      <c r="K40" s="16"/>
    </row>
    <row r="41" spans="1:11" ht="21" x14ac:dyDescent="0.35">
      <c r="A41" s="25" t="s">
        <v>83</v>
      </c>
      <c r="B41" s="26" t="s">
        <v>23</v>
      </c>
      <c r="C41" s="27" t="s">
        <v>84</v>
      </c>
      <c r="D41" s="28">
        <v>45030</v>
      </c>
      <c r="E41" s="29">
        <v>141600</v>
      </c>
      <c r="F41" s="18">
        <v>45152</v>
      </c>
      <c r="H41" s="23">
        <f>E41</f>
        <v>141600</v>
      </c>
      <c r="I41" s="19" t="s">
        <v>79</v>
      </c>
      <c r="J41" s="16"/>
      <c r="K41" s="16"/>
    </row>
    <row r="42" spans="1:11" ht="21" x14ac:dyDescent="0.35">
      <c r="A42" s="25" t="s">
        <v>85</v>
      </c>
      <c r="B42" s="26" t="s">
        <v>23</v>
      </c>
      <c r="C42" s="38" t="s">
        <v>86</v>
      </c>
      <c r="D42" s="28">
        <v>45098</v>
      </c>
      <c r="E42" s="29">
        <v>88500</v>
      </c>
      <c r="F42" s="18">
        <v>45220</v>
      </c>
      <c r="H42" s="23">
        <f>E42</f>
        <v>88500</v>
      </c>
      <c r="I42" s="19" t="s">
        <v>79</v>
      </c>
      <c r="J42" s="16"/>
      <c r="K42" s="16"/>
    </row>
    <row r="43" spans="1:11" ht="21" x14ac:dyDescent="0.35">
      <c r="A43" s="39" t="s">
        <v>87</v>
      </c>
      <c r="B43" s="40" t="s">
        <v>88</v>
      </c>
      <c r="C43" s="41" t="s">
        <v>89</v>
      </c>
      <c r="D43" s="42">
        <v>45118</v>
      </c>
      <c r="E43" s="43">
        <v>18240000</v>
      </c>
      <c r="F43" s="44">
        <v>45241</v>
      </c>
      <c r="G43" s="45">
        <v>8500000</v>
      </c>
      <c r="H43" s="46">
        <f t="shared" ref="H43:H106" si="2">+E43-G43</f>
        <v>9740000</v>
      </c>
      <c r="I43" s="47" t="s">
        <v>79</v>
      </c>
      <c r="J43" s="16"/>
      <c r="K43" s="16"/>
    </row>
    <row r="44" spans="1:11" ht="21" x14ac:dyDescent="0.35">
      <c r="A44" s="39" t="s">
        <v>87</v>
      </c>
      <c r="B44" s="40" t="s">
        <v>88</v>
      </c>
      <c r="C44" s="41" t="s">
        <v>90</v>
      </c>
      <c r="D44" s="42">
        <v>45118</v>
      </c>
      <c r="E44" s="43">
        <v>13280400</v>
      </c>
      <c r="F44" s="44">
        <v>45241</v>
      </c>
      <c r="G44" s="45">
        <v>10644000</v>
      </c>
      <c r="H44" s="46">
        <f t="shared" si="2"/>
        <v>2636400</v>
      </c>
      <c r="I44" s="47" t="s">
        <v>79</v>
      </c>
      <c r="J44" s="16"/>
      <c r="K44" s="16"/>
    </row>
    <row r="45" spans="1:11" ht="21" x14ac:dyDescent="0.35">
      <c r="A45" s="25" t="s">
        <v>87</v>
      </c>
      <c r="B45" s="26" t="s">
        <v>88</v>
      </c>
      <c r="C45" s="38" t="s">
        <v>91</v>
      </c>
      <c r="D45" s="28">
        <v>45118</v>
      </c>
      <c r="E45" s="29">
        <v>17263200</v>
      </c>
      <c r="F45" s="18">
        <v>45241</v>
      </c>
      <c r="H45" s="23">
        <f t="shared" si="2"/>
        <v>17263200</v>
      </c>
      <c r="I45" s="19" t="s">
        <v>79</v>
      </c>
      <c r="J45" s="16"/>
      <c r="K45" s="16"/>
    </row>
    <row r="46" spans="1:11" ht="21" x14ac:dyDescent="0.35">
      <c r="A46" s="25" t="s">
        <v>87</v>
      </c>
      <c r="B46" s="26" t="s">
        <v>88</v>
      </c>
      <c r="C46" s="38" t="s">
        <v>92</v>
      </c>
      <c r="D46" s="28">
        <v>45082</v>
      </c>
      <c r="E46" s="29">
        <v>5690400</v>
      </c>
      <c r="F46" s="18">
        <v>45082</v>
      </c>
      <c r="H46" s="23">
        <f t="shared" si="2"/>
        <v>5690400</v>
      </c>
      <c r="I46" s="19" t="s">
        <v>79</v>
      </c>
      <c r="J46" s="16"/>
      <c r="K46" s="16"/>
    </row>
    <row r="47" spans="1:11" ht="21" x14ac:dyDescent="0.35">
      <c r="A47" s="25" t="s">
        <v>87</v>
      </c>
      <c r="B47" s="26" t="s">
        <v>88</v>
      </c>
      <c r="C47" s="38" t="s">
        <v>93</v>
      </c>
      <c r="D47" s="28">
        <v>45155</v>
      </c>
      <c r="E47" s="29">
        <v>6613200</v>
      </c>
      <c r="F47" s="18">
        <v>45277</v>
      </c>
      <c r="H47" s="23">
        <f t="shared" si="2"/>
        <v>6613200</v>
      </c>
      <c r="I47" s="19" t="s">
        <v>79</v>
      </c>
      <c r="J47" s="16"/>
      <c r="K47" s="16"/>
    </row>
    <row r="48" spans="1:11" ht="21" x14ac:dyDescent="0.35">
      <c r="A48" s="30" t="s">
        <v>94</v>
      </c>
      <c r="B48" s="31" t="s">
        <v>23</v>
      </c>
      <c r="C48" s="48" t="s">
        <v>95</v>
      </c>
      <c r="D48" s="33">
        <v>45092</v>
      </c>
      <c r="E48" s="34">
        <v>123900</v>
      </c>
      <c r="F48" s="35">
        <v>45214</v>
      </c>
      <c r="G48" s="34">
        <v>123900</v>
      </c>
      <c r="H48" s="36">
        <f t="shared" si="2"/>
        <v>0</v>
      </c>
      <c r="I48" s="37" t="s">
        <v>82</v>
      </c>
      <c r="J48" s="16"/>
      <c r="K48" s="16"/>
    </row>
    <row r="49" spans="1:11" ht="21" x14ac:dyDescent="0.35">
      <c r="A49" s="49" t="s">
        <v>48</v>
      </c>
      <c r="B49" s="26" t="s">
        <v>49</v>
      </c>
      <c r="C49" s="38" t="s">
        <v>96</v>
      </c>
      <c r="D49" s="28">
        <v>45169</v>
      </c>
      <c r="E49" s="50">
        <v>3980570</v>
      </c>
      <c r="F49" s="51">
        <v>45291</v>
      </c>
      <c r="G49" s="52"/>
      <c r="H49" s="53">
        <f t="shared" si="2"/>
        <v>3980570</v>
      </c>
      <c r="I49" s="54" t="s">
        <v>79</v>
      </c>
      <c r="J49" s="16"/>
      <c r="K49" s="16"/>
    </row>
    <row r="50" spans="1:11" ht="33" x14ac:dyDescent="0.35">
      <c r="A50" s="55" t="s">
        <v>97</v>
      </c>
      <c r="B50" s="40" t="s">
        <v>98</v>
      </c>
      <c r="C50" s="56" t="s">
        <v>99</v>
      </c>
      <c r="D50" s="42">
        <v>45198</v>
      </c>
      <c r="E50" s="57">
        <v>847189.39</v>
      </c>
      <c r="F50" s="58">
        <v>45320</v>
      </c>
      <c r="G50" s="59">
        <v>169437.88</v>
      </c>
      <c r="H50" s="60">
        <f t="shared" si="2"/>
        <v>677751.51</v>
      </c>
      <c r="I50" s="61" t="s">
        <v>79</v>
      </c>
      <c r="J50" s="16"/>
      <c r="K50" s="16"/>
    </row>
    <row r="51" spans="1:11" ht="33" x14ac:dyDescent="0.35">
      <c r="A51" s="55" t="s">
        <v>97</v>
      </c>
      <c r="B51" s="40" t="s">
        <v>98</v>
      </c>
      <c r="C51" s="56" t="s">
        <v>100</v>
      </c>
      <c r="D51" s="42">
        <v>45198</v>
      </c>
      <c r="E51" s="57">
        <v>1923504.74</v>
      </c>
      <c r="F51" s="58">
        <v>45320</v>
      </c>
      <c r="G51" s="59">
        <v>384700.95</v>
      </c>
      <c r="H51" s="60">
        <f t="shared" si="2"/>
        <v>1538803.79</v>
      </c>
      <c r="I51" s="61" t="s">
        <v>79</v>
      </c>
      <c r="J51" s="16"/>
      <c r="K51" s="16"/>
    </row>
    <row r="52" spans="1:11" ht="21" x14ac:dyDescent="0.35">
      <c r="A52" s="55" t="s">
        <v>97</v>
      </c>
      <c r="B52" s="40"/>
      <c r="C52" s="56" t="s">
        <v>101</v>
      </c>
      <c r="D52" s="42">
        <v>45198</v>
      </c>
      <c r="E52" s="57">
        <v>3779246.76</v>
      </c>
      <c r="F52" s="58">
        <v>45320</v>
      </c>
      <c r="G52" s="59">
        <v>755849.35</v>
      </c>
      <c r="H52" s="60">
        <f t="shared" si="2"/>
        <v>3023397.4099999997</v>
      </c>
      <c r="I52" s="61" t="s">
        <v>79</v>
      </c>
      <c r="J52" s="16"/>
      <c r="K52" s="16"/>
    </row>
    <row r="53" spans="1:11" ht="48.75" x14ac:dyDescent="0.35">
      <c r="A53" s="55" t="s">
        <v>102</v>
      </c>
      <c r="B53" s="40" t="s">
        <v>103</v>
      </c>
      <c r="C53" s="56" t="s">
        <v>104</v>
      </c>
      <c r="D53" s="42">
        <v>45210</v>
      </c>
      <c r="E53" s="57">
        <v>1177041.07</v>
      </c>
      <c r="F53" s="58">
        <v>45333</v>
      </c>
      <c r="G53" s="59">
        <v>235408.21</v>
      </c>
      <c r="H53" s="60">
        <f t="shared" si="2"/>
        <v>941632.8600000001</v>
      </c>
      <c r="I53" s="61" t="s">
        <v>79</v>
      </c>
      <c r="J53" s="16"/>
      <c r="K53" s="16"/>
    </row>
    <row r="54" spans="1:11" ht="21" x14ac:dyDescent="0.35">
      <c r="A54" s="49" t="s">
        <v>48</v>
      </c>
      <c r="B54" s="26" t="s">
        <v>49</v>
      </c>
      <c r="C54" s="27" t="s">
        <v>105</v>
      </c>
      <c r="D54" s="28">
        <v>45230</v>
      </c>
      <c r="E54" s="50">
        <v>4168305</v>
      </c>
      <c r="F54" s="51">
        <v>45350</v>
      </c>
      <c r="G54" s="52"/>
      <c r="H54" s="53">
        <f t="shared" si="2"/>
        <v>4168305</v>
      </c>
      <c r="I54" s="54" t="s">
        <v>79</v>
      </c>
      <c r="J54" s="16"/>
      <c r="K54" s="16"/>
    </row>
    <row r="55" spans="1:11" ht="21" x14ac:dyDescent="0.35">
      <c r="A55" s="49" t="s">
        <v>106</v>
      </c>
      <c r="B55" s="26" t="s">
        <v>66</v>
      </c>
      <c r="C55" s="27" t="s">
        <v>107</v>
      </c>
      <c r="D55" s="28">
        <v>45225</v>
      </c>
      <c r="E55" s="50">
        <v>118000</v>
      </c>
      <c r="F55" s="51">
        <v>45348</v>
      </c>
      <c r="G55" s="52"/>
      <c r="H55" s="53">
        <f t="shared" si="2"/>
        <v>118000</v>
      </c>
      <c r="I55" s="54" t="s">
        <v>79</v>
      </c>
      <c r="J55" s="16"/>
      <c r="K55" s="16"/>
    </row>
    <row r="56" spans="1:11" ht="21" x14ac:dyDescent="0.35">
      <c r="A56" s="49" t="s">
        <v>108</v>
      </c>
      <c r="B56" s="26" t="s">
        <v>66</v>
      </c>
      <c r="C56" s="27" t="s">
        <v>109</v>
      </c>
      <c r="D56" s="28">
        <v>45224</v>
      </c>
      <c r="E56" s="50">
        <v>118000</v>
      </c>
      <c r="F56" s="51">
        <v>45347</v>
      </c>
      <c r="G56" s="52"/>
      <c r="H56" s="53">
        <f t="shared" si="2"/>
        <v>118000</v>
      </c>
      <c r="I56" s="54" t="s">
        <v>79</v>
      </c>
      <c r="J56" s="16"/>
      <c r="K56" s="16"/>
    </row>
    <row r="57" spans="1:11" ht="21" x14ac:dyDescent="0.35">
      <c r="A57" s="49" t="s">
        <v>108</v>
      </c>
      <c r="B57" s="26" t="s">
        <v>66</v>
      </c>
      <c r="C57" s="27" t="s">
        <v>110</v>
      </c>
      <c r="D57" s="28">
        <v>45224</v>
      </c>
      <c r="E57" s="50">
        <v>177000</v>
      </c>
      <c r="F57" s="51">
        <v>45347</v>
      </c>
      <c r="G57" s="52"/>
      <c r="H57" s="53">
        <f t="shared" si="2"/>
        <v>177000</v>
      </c>
      <c r="I57" s="54" t="s">
        <v>79</v>
      </c>
      <c r="J57" s="16"/>
      <c r="K57" s="16"/>
    </row>
    <row r="58" spans="1:11" ht="33" x14ac:dyDescent="0.35">
      <c r="A58" s="49" t="s">
        <v>102</v>
      </c>
      <c r="B58" s="26" t="s">
        <v>111</v>
      </c>
      <c r="C58" s="27" t="s">
        <v>112</v>
      </c>
      <c r="D58" s="28">
        <v>45201</v>
      </c>
      <c r="E58" s="50">
        <v>1014073.27</v>
      </c>
      <c r="F58" s="51">
        <v>45324</v>
      </c>
      <c r="G58" s="52"/>
      <c r="H58" s="53">
        <f t="shared" si="2"/>
        <v>1014073.27</v>
      </c>
      <c r="I58" s="54" t="s">
        <v>79</v>
      </c>
      <c r="J58" s="16"/>
      <c r="K58" s="16"/>
    </row>
    <row r="59" spans="1:11" ht="21" x14ac:dyDescent="0.35">
      <c r="A59" s="49" t="s">
        <v>113</v>
      </c>
      <c r="B59" s="26" t="s">
        <v>66</v>
      </c>
      <c r="C59" s="27" t="s">
        <v>114</v>
      </c>
      <c r="D59" s="28">
        <v>45232</v>
      </c>
      <c r="E59" s="50">
        <v>236000</v>
      </c>
      <c r="F59" s="51">
        <v>45353</v>
      </c>
      <c r="G59" s="52"/>
      <c r="H59" s="53">
        <f t="shared" si="2"/>
        <v>236000</v>
      </c>
      <c r="I59" s="54" t="s">
        <v>79</v>
      </c>
      <c r="J59" s="16"/>
      <c r="K59" s="16"/>
    </row>
    <row r="60" spans="1:11" ht="21" x14ac:dyDescent="0.35">
      <c r="A60" s="49" t="s">
        <v>48</v>
      </c>
      <c r="B60" s="26" t="s">
        <v>49</v>
      </c>
      <c r="C60" s="27" t="s">
        <v>115</v>
      </c>
      <c r="D60" s="28">
        <v>45230</v>
      </c>
      <c r="E60" s="50">
        <v>4519465</v>
      </c>
      <c r="F60" s="51">
        <v>45350</v>
      </c>
      <c r="G60" s="52"/>
      <c r="H60" s="53">
        <f t="shared" si="2"/>
        <v>4519465</v>
      </c>
      <c r="I60" s="54" t="s">
        <v>79</v>
      </c>
      <c r="J60" s="16"/>
      <c r="K60" s="16"/>
    </row>
    <row r="61" spans="1:11" ht="33" x14ac:dyDescent="0.35">
      <c r="A61" s="55" t="s">
        <v>102</v>
      </c>
      <c r="B61" s="40" t="s">
        <v>111</v>
      </c>
      <c r="C61" s="56" t="s">
        <v>116</v>
      </c>
      <c r="D61" s="42">
        <v>45226</v>
      </c>
      <c r="E61" s="57">
        <v>1134307.32</v>
      </c>
      <c r="F61" s="58">
        <v>45349</v>
      </c>
      <c r="G61" s="59">
        <v>226861.46</v>
      </c>
      <c r="H61" s="60">
        <f t="shared" si="2"/>
        <v>907445.8600000001</v>
      </c>
      <c r="I61" s="61" t="s">
        <v>79</v>
      </c>
      <c r="J61" s="16"/>
      <c r="K61" s="16"/>
    </row>
    <row r="62" spans="1:11" ht="21" x14ac:dyDescent="0.35">
      <c r="A62" s="62" t="s">
        <v>117</v>
      </c>
      <c r="B62" s="31" t="s">
        <v>118</v>
      </c>
      <c r="C62" s="32" t="s">
        <v>119</v>
      </c>
      <c r="D62" s="33">
        <v>45261</v>
      </c>
      <c r="E62" s="63">
        <v>501347.1</v>
      </c>
      <c r="F62" s="64">
        <v>45383</v>
      </c>
      <c r="G62" s="63">
        <v>501347.1</v>
      </c>
      <c r="H62" s="65">
        <f t="shared" si="2"/>
        <v>0</v>
      </c>
      <c r="I62" s="66" t="s">
        <v>82</v>
      </c>
      <c r="J62" s="16"/>
      <c r="K62" s="16"/>
    </row>
    <row r="63" spans="1:11" ht="33" x14ac:dyDescent="0.35">
      <c r="A63" s="49" t="s">
        <v>102</v>
      </c>
      <c r="B63" s="26" t="s">
        <v>111</v>
      </c>
      <c r="C63" s="27" t="s">
        <v>120</v>
      </c>
      <c r="D63" s="28">
        <v>45218</v>
      </c>
      <c r="E63" s="50">
        <v>191280.78</v>
      </c>
      <c r="F63" s="51">
        <v>45341</v>
      </c>
      <c r="G63" s="52"/>
      <c r="H63" s="53">
        <f t="shared" si="2"/>
        <v>191280.78</v>
      </c>
      <c r="I63" s="54" t="s">
        <v>79</v>
      </c>
      <c r="J63" s="16"/>
      <c r="K63" s="16"/>
    </row>
    <row r="64" spans="1:11" ht="33" x14ac:dyDescent="0.35">
      <c r="A64" s="49" t="s">
        <v>121</v>
      </c>
      <c r="B64" s="26" t="s">
        <v>122</v>
      </c>
      <c r="C64" s="27" t="s">
        <v>123</v>
      </c>
      <c r="D64" s="28">
        <v>45237</v>
      </c>
      <c r="E64" s="50">
        <v>270470.15999999997</v>
      </c>
      <c r="F64" s="51">
        <v>45358</v>
      </c>
      <c r="G64" s="52">
        <v>0</v>
      </c>
      <c r="H64" s="53">
        <f t="shared" si="2"/>
        <v>270470.15999999997</v>
      </c>
      <c r="I64" s="54" t="s">
        <v>79</v>
      </c>
      <c r="J64" s="16"/>
      <c r="K64" s="16"/>
    </row>
    <row r="65" spans="1:11" ht="21" x14ac:dyDescent="0.35">
      <c r="A65" s="49" t="s">
        <v>124</v>
      </c>
      <c r="B65" s="26" t="s">
        <v>66</v>
      </c>
      <c r="C65" s="27" t="s">
        <v>125</v>
      </c>
      <c r="D65" s="28">
        <v>45253</v>
      </c>
      <c r="E65" s="50">
        <v>118000</v>
      </c>
      <c r="F65" s="51">
        <v>45374</v>
      </c>
      <c r="G65" s="52"/>
      <c r="H65" s="53">
        <f t="shared" si="2"/>
        <v>118000</v>
      </c>
      <c r="I65" s="54" t="s">
        <v>79</v>
      </c>
      <c r="J65" s="16"/>
      <c r="K65" s="16"/>
    </row>
    <row r="66" spans="1:11" ht="21" x14ac:dyDescent="0.35">
      <c r="A66" s="55" t="s">
        <v>126</v>
      </c>
      <c r="B66" s="40" t="s">
        <v>127</v>
      </c>
      <c r="C66" s="56" t="s">
        <v>128</v>
      </c>
      <c r="D66" s="42">
        <v>45269</v>
      </c>
      <c r="E66" s="57">
        <v>1618398.32</v>
      </c>
      <c r="F66" s="58">
        <v>45391</v>
      </c>
      <c r="G66" s="59">
        <v>323679.67</v>
      </c>
      <c r="H66" s="60">
        <f t="shared" si="2"/>
        <v>1294718.6500000001</v>
      </c>
      <c r="I66" s="61" t="s">
        <v>79</v>
      </c>
      <c r="J66" s="16"/>
      <c r="K66" s="16"/>
    </row>
    <row r="67" spans="1:11" ht="21" x14ac:dyDescent="0.35">
      <c r="A67" s="49" t="s">
        <v>129</v>
      </c>
      <c r="B67" s="26" t="s">
        <v>122</v>
      </c>
      <c r="C67" s="27" t="s">
        <v>47</v>
      </c>
      <c r="D67" s="28">
        <v>45271</v>
      </c>
      <c r="E67" s="50">
        <v>797867.01</v>
      </c>
      <c r="F67" s="51">
        <v>45393</v>
      </c>
      <c r="G67" s="52"/>
      <c r="H67" s="53">
        <f t="shared" si="2"/>
        <v>797867.01</v>
      </c>
      <c r="I67" s="54" t="s">
        <v>79</v>
      </c>
      <c r="J67" s="16"/>
      <c r="K67" s="16"/>
    </row>
    <row r="68" spans="1:11" ht="21" x14ac:dyDescent="0.35">
      <c r="A68" s="49" t="s">
        <v>48</v>
      </c>
      <c r="B68" s="26" t="s">
        <v>49</v>
      </c>
      <c r="C68" s="27" t="s">
        <v>130</v>
      </c>
      <c r="D68" s="28">
        <v>45260</v>
      </c>
      <c r="E68" s="50">
        <v>4131885</v>
      </c>
      <c r="F68" s="51">
        <v>45381</v>
      </c>
      <c r="G68" s="52"/>
      <c r="H68" s="53">
        <f t="shared" si="2"/>
        <v>4131885</v>
      </c>
      <c r="I68" s="54" t="s">
        <v>79</v>
      </c>
      <c r="J68" s="16"/>
      <c r="K68" s="16"/>
    </row>
    <row r="69" spans="1:11" ht="33" x14ac:dyDescent="0.35">
      <c r="A69" s="49" t="s">
        <v>131</v>
      </c>
      <c r="B69" s="26" t="s">
        <v>132</v>
      </c>
      <c r="C69" s="27" t="s">
        <v>133</v>
      </c>
      <c r="D69" s="28">
        <v>45238</v>
      </c>
      <c r="E69" s="50">
        <v>33795.06</v>
      </c>
      <c r="F69" s="51">
        <v>45359</v>
      </c>
      <c r="G69" s="52"/>
      <c r="H69" s="53">
        <f t="shared" si="2"/>
        <v>33795.06</v>
      </c>
      <c r="I69" s="54" t="s">
        <v>79</v>
      </c>
      <c r="J69" s="16"/>
      <c r="K69" s="16"/>
    </row>
    <row r="70" spans="1:11" ht="21" x14ac:dyDescent="0.35">
      <c r="A70" s="49" t="s">
        <v>134</v>
      </c>
      <c r="B70" s="26" t="s">
        <v>135</v>
      </c>
      <c r="C70" s="27" t="s">
        <v>136</v>
      </c>
      <c r="D70" s="28">
        <v>45246</v>
      </c>
      <c r="E70" s="50">
        <v>40903.629999999997</v>
      </c>
      <c r="F70" s="51">
        <v>45367</v>
      </c>
      <c r="G70" s="52"/>
      <c r="H70" s="53">
        <f t="shared" si="2"/>
        <v>40903.629999999997</v>
      </c>
      <c r="I70" s="54" t="s">
        <v>79</v>
      </c>
      <c r="J70" s="16"/>
      <c r="K70" s="16"/>
    </row>
    <row r="71" spans="1:11" ht="21" x14ac:dyDescent="0.35">
      <c r="A71" s="49" t="s">
        <v>108</v>
      </c>
      <c r="B71" s="26" t="s">
        <v>137</v>
      </c>
      <c r="C71" s="27" t="s">
        <v>138</v>
      </c>
      <c r="D71" s="28">
        <v>45299</v>
      </c>
      <c r="E71" s="50">
        <v>118000</v>
      </c>
      <c r="F71" s="51">
        <v>45420</v>
      </c>
      <c r="G71" s="52"/>
      <c r="H71" s="53">
        <f t="shared" si="2"/>
        <v>118000</v>
      </c>
      <c r="I71" s="54" t="s">
        <v>79</v>
      </c>
      <c r="J71" s="16"/>
      <c r="K71" s="16"/>
    </row>
    <row r="72" spans="1:11" ht="21" x14ac:dyDescent="0.35">
      <c r="A72" s="62" t="s">
        <v>139</v>
      </c>
      <c r="B72" s="31" t="s">
        <v>23</v>
      </c>
      <c r="C72" s="32" t="s">
        <v>140</v>
      </c>
      <c r="D72" s="33">
        <v>45307</v>
      </c>
      <c r="E72" s="63">
        <v>236000</v>
      </c>
      <c r="F72" s="64">
        <v>45428</v>
      </c>
      <c r="G72" s="63">
        <v>236000</v>
      </c>
      <c r="H72" s="65">
        <f t="shared" si="2"/>
        <v>0</v>
      </c>
      <c r="I72" s="66" t="s">
        <v>82</v>
      </c>
      <c r="J72" s="16"/>
      <c r="K72" s="16"/>
    </row>
    <row r="73" spans="1:11" ht="21" x14ac:dyDescent="0.35">
      <c r="A73" s="49" t="s">
        <v>48</v>
      </c>
      <c r="B73" s="26" t="s">
        <v>49</v>
      </c>
      <c r="C73" s="27" t="s">
        <v>141</v>
      </c>
      <c r="D73" s="28">
        <v>45293</v>
      </c>
      <c r="E73" s="50">
        <v>4802705</v>
      </c>
      <c r="F73" s="51">
        <v>45414</v>
      </c>
      <c r="G73" s="52"/>
      <c r="H73" s="53">
        <f t="shared" si="2"/>
        <v>4802705</v>
      </c>
      <c r="I73" s="54" t="s">
        <v>79</v>
      </c>
      <c r="J73" s="16"/>
      <c r="K73" s="16"/>
    </row>
    <row r="74" spans="1:11" ht="21" x14ac:dyDescent="0.35">
      <c r="A74" s="49" t="s">
        <v>142</v>
      </c>
      <c r="B74" s="26" t="s">
        <v>135</v>
      </c>
      <c r="C74" s="27" t="s">
        <v>143</v>
      </c>
      <c r="D74" s="28">
        <v>45296</v>
      </c>
      <c r="E74" s="29">
        <v>1503200.84</v>
      </c>
      <c r="F74" s="18">
        <v>45417</v>
      </c>
      <c r="H74" s="23">
        <f t="shared" si="2"/>
        <v>1503200.84</v>
      </c>
      <c r="I74" s="54" t="s">
        <v>79</v>
      </c>
      <c r="J74" s="16"/>
      <c r="K74" s="16"/>
    </row>
    <row r="75" spans="1:11" ht="21" x14ac:dyDescent="0.35">
      <c r="A75" s="49" t="s">
        <v>144</v>
      </c>
      <c r="B75" s="26" t="s">
        <v>23</v>
      </c>
      <c r="C75" s="27" t="s">
        <v>145</v>
      </c>
      <c r="D75" s="28">
        <v>45306</v>
      </c>
      <c r="E75" s="29">
        <v>273760</v>
      </c>
      <c r="F75" s="18">
        <v>45427</v>
      </c>
      <c r="H75" s="23">
        <f t="shared" si="2"/>
        <v>273760</v>
      </c>
      <c r="I75" s="54" t="s">
        <v>79</v>
      </c>
      <c r="J75" s="16"/>
      <c r="K75" s="16"/>
    </row>
    <row r="76" spans="1:11" ht="21" x14ac:dyDescent="0.35">
      <c r="A76" s="49" t="s">
        <v>146</v>
      </c>
      <c r="B76" s="26" t="s">
        <v>23</v>
      </c>
      <c r="C76" s="27" t="s">
        <v>147</v>
      </c>
      <c r="D76" s="28">
        <v>45342</v>
      </c>
      <c r="E76" s="29">
        <v>354000</v>
      </c>
      <c r="F76" s="18">
        <v>45463</v>
      </c>
      <c r="H76" s="23">
        <f t="shared" si="2"/>
        <v>354000</v>
      </c>
      <c r="I76" s="54" t="s">
        <v>79</v>
      </c>
      <c r="J76" s="16"/>
      <c r="K76" s="16"/>
    </row>
    <row r="77" spans="1:11" ht="33" x14ac:dyDescent="0.35">
      <c r="A77" s="49" t="s">
        <v>148</v>
      </c>
      <c r="B77" s="26" t="s">
        <v>149</v>
      </c>
      <c r="C77" s="27" t="s">
        <v>150</v>
      </c>
      <c r="D77" s="28">
        <v>45327</v>
      </c>
      <c r="E77" s="29">
        <v>881370.51</v>
      </c>
      <c r="F77" s="18">
        <v>45448</v>
      </c>
      <c r="H77" s="23">
        <f t="shared" si="2"/>
        <v>881370.51</v>
      </c>
      <c r="I77" s="54" t="s">
        <v>79</v>
      </c>
      <c r="J77" s="16"/>
      <c r="K77" s="16"/>
    </row>
    <row r="78" spans="1:11" ht="21" x14ac:dyDescent="0.35">
      <c r="A78" s="62" t="s">
        <v>139</v>
      </c>
      <c r="B78" s="31" t="s">
        <v>23</v>
      </c>
      <c r="C78" s="32" t="s">
        <v>151</v>
      </c>
      <c r="D78" s="33">
        <v>45342</v>
      </c>
      <c r="E78" s="34">
        <v>236000</v>
      </c>
      <c r="F78" s="35">
        <v>45463</v>
      </c>
      <c r="G78" s="34">
        <v>236000</v>
      </c>
      <c r="H78" s="36">
        <f t="shared" si="2"/>
        <v>0</v>
      </c>
      <c r="I78" s="66" t="s">
        <v>79</v>
      </c>
      <c r="J78" s="16"/>
      <c r="K78" s="16"/>
    </row>
    <row r="79" spans="1:11" ht="21" x14ac:dyDescent="0.35">
      <c r="A79" s="49" t="s">
        <v>152</v>
      </c>
      <c r="B79" s="26" t="s">
        <v>66</v>
      </c>
      <c r="C79" s="27" t="s">
        <v>153</v>
      </c>
      <c r="D79" s="28">
        <v>45337</v>
      </c>
      <c r="E79" s="29">
        <v>29500</v>
      </c>
      <c r="F79" s="18">
        <v>45458</v>
      </c>
      <c r="H79" s="23">
        <f t="shared" si="2"/>
        <v>29500</v>
      </c>
      <c r="I79" s="54" t="s">
        <v>79</v>
      </c>
      <c r="J79" s="16"/>
      <c r="K79" s="16"/>
    </row>
    <row r="80" spans="1:11" ht="21" x14ac:dyDescent="0.35">
      <c r="A80" s="62" t="s">
        <v>154</v>
      </c>
      <c r="B80" s="31" t="s">
        <v>23</v>
      </c>
      <c r="C80" s="32" t="s">
        <v>155</v>
      </c>
      <c r="D80" s="33">
        <v>45336</v>
      </c>
      <c r="E80" s="34">
        <v>590000</v>
      </c>
      <c r="F80" s="35">
        <v>45457</v>
      </c>
      <c r="G80" s="34">
        <v>590000</v>
      </c>
      <c r="H80" s="36">
        <f t="shared" si="2"/>
        <v>0</v>
      </c>
      <c r="I80" s="66" t="s">
        <v>82</v>
      </c>
      <c r="J80" s="16"/>
      <c r="K80" s="16"/>
    </row>
    <row r="81" spans="1:11" ht="21" x14ac:dyDescent="0.35">
      <c r="A81" s="62" t="s">
        <v>156</v>
      </c>
      <c r="B81" s="31" t="s">
        <v>66</v>
      </c>
      <c r="C81" s="32" t="s">
        <v>157</v>
      </c>
      <c r="D81" s="33">
        <v>45261</v>
      </c>
      <c r="E81" s="34">
        <v>63130</v>
      </c>
      <c r="F81" s="35">
        <v>45383</v>
      </c>
      <c r="G81" s="34">
        <v>63130</v>
      </c>
      <c r="H81" s="36">
        <f t="shared" si="2"/>
        <v>0</v>
      </c>
      <c r="I81" s="66" t="s">
        <v>82</v>
      </c>
      <c r="J81" s="16"/>
      <c r="K81" s="16"/>
    </row>
    <row r="82" spans="1:11" ht="21" x14ac:dyDescent="0.35">
      <c r="A82" s="49" t="s">
        <v>158</v>
      </c>
      <c r="B82" s="26" t="s">
        <v>137</v>
      </c>
      <c r="C82" s="27" t="s">
        <v>159</v>
      </c>
      <c r="D82" s="28">
        <v>45282</v>
      </c>
      <c r="E82" s="29">
        <v>59000</v>
      </c>
      <c r="F82" s="18">
        <v>45404</v>
      </c>
      <c r="H82" s="23">
        <f t="shared" si="2"/>
        <v>59000</v>
      </c>
      <c r="I82" s="54" t="s">
        <v>79</v>
      </c>
      <c r="J82" s="16"/>
      <c r="K82" s="16"/>
    </row>
    <row r="83" spans="1:11" ht="21" x14ac:dyDescent="0.35">
      <c r="A83" s="49" t="s">
        <v>160</v>
      </c>
      <c r="B83" s="26" t="s">
        <v>161</v>
      </c>
      <c r="C83" s="27" t="s">
        <v>162</v>
      </c>
      <c r="D83" s="28">
        <v>45328</v>
      </c>
      <c r="E83" s="29">
        <v>33264358.690000001</v>
      </c>
      <c r="F83" s="18">
        <v>45449</v>
      </c>
      <c r="H83" s="23">
        <f t="shared" si="2"/>
        <v>33264358.690000001</v>
      </c>
      <c r="I83" s="54" t="s">
        <v>79</v>
      </c>
      <c r="J83" s="16"/>
      <c r="K83" s="16"/>
    </row>
    <row r="84" spans="1:11" ht="21" x14ac:dyDescent="0.35">
      <c r="A84" s="49" t="s">
        <v>117</v>
      </c>
      <c r="B84" s="26" t="s">
        <v>163</v>
      </c>
      <c r="C84" s="27" t="s">
        <v>164</v>
      </c>
      <c r="D84" s="28">
        <v>45342</v>
      </c>
      <c r="E84" s="29">
        <v>316800.03000000003</v>
      </c>
      <c r="F84" s="18">
        <v>45463</v>
      </c>
      <c r="H84" s="23">
        <f t="shared" si="2"/>
        <v>316800.03000000003</v>
      </c>
      <c r="I84" s="54" t="s">
        <v>79</v>
      </c>
      <c r="J84" s="16"/>
      <c r="K84" s="16"/>
    </row>
    <row r="85" spans="1:11" ht="21" x14ac:dyDescent="0.35">
      <c r="A85" s="49" t="s">
        <v>165</v>
      </c>
      <c r="B85" s="26" t="s">
        <v>66</v>
      </c>
      <c r="C85" s="27" t="s">
        <v>166</v>
      </c>
      <c r="D85" s="28">
        <v>45329</v>
      </c>
      <c r="E85" s="29">
        <v>125958.01</v>
      </c>
      <c r="F85" s="18">
        <v>45450</v>
      </c>
      <c r="H85" s="23">
        <f t="shared" si="2"/>
        <v>125958.01</v>
      </c>
      <c r="I85" s="54" t="s">
        <v>79</v>
      </c>
      <c r="J85" s="16"/>
      <c r="K85" s="16"/>
    </row>
    <row r="86" spans="1:11" ht="21" x14ac:dyDescent="0.35">
      <c r="A86" s="49" t="s">
        <v>167</v>
      </c>
      <c r="B86" s="26" t="s">
        <v>168</v>
      </c>
      <c r="C86" s="27" t="s">
        <v>169</v>
      </c>
      <c r="D86" s="28">
        <v>45369</v>
      </c>
      <c r="E86" s="29">
        <v>3000000</v>
      </c>
      <c r="F86" s="18">
        <v>45491</v>
      </c>
      <c r="H86" s="23">
        <f t="shared" si="2"/>
        <v>3000000</v>
      </c>
      <c r="I86" s="54" t="s">
        <v>79</v>
      </c>
      <c r="J86" s="16"/>
      <c r="K86" s="16"/>
    </row>
    <row r="87" spans="1:11" ht="21" x14ac:dyDescent="0.35">
      <c r="A87" s="49" t="s">
        <v>139</v>
      </c>
      <c r="B87" s="26" t="s">
        <v>23</v>
      </c>
      <c r="C87" s="27" t="s">
        <v>170</v>
      </c>
      <c r="D87" s="28">
        <v>45369</v>
      </c>
      <c r="E87" s="29">
        <v>236000</v>
      </c>
      <c r="F87" s="18">
        <v>45491</v>
      </c>
      <c r="H87" s="23">
        <f t="shared" si="2"/>
        <v>236000</v>
      </c>
      <c r="I87" s="54" t="s">
        <v>79</v>
      </c>
      <c r="J87" s="16"/>
      <c r="K87" s="16"/>
    </row>
    <row r="88" spans="1:11" ht="21" x14ac:dyDescent="0.35">
      <c r="A88" s="49" t="s">
        <v>171</v>
      </c>
      <c r="B88" s="26" t="s">
        <v>23</v>
      </c>
      <c r="C88" s="38" t="s">
        <v>172</v>
      </c>
      <c r="D88" s="28">
        <v>45369</v>
      </c>
      <c r="E88" s="29">
        <v>354000</v>
      </c>
      <c r="F88" s="18">
        <v>45491</v>
      </c>
      <c r="H88" s="23">
        <f t="shared" si="2"/>
        <v>354000</v>
      </c>
      <c r="I88" s="19" t="s">
        <v>79</v>
      </c>
      <c r="J88" s="16"/>
      <c r="K88" s="16"/>
    </row>
    <row r="89" spans="1:11" ht="21" x14ac:dyDescent="0.35">
      <c r="A89" s="49" t="s">
        <v>173</v>
      </c>
      <c r="B89" s="26" t="s">
        <v>66</v>
      </c>
      <c r="C89" s="38" t="s">
        <v>174</v>
      </c>
      <c r="D89" s="28">
        <v>45366</v>
      </c>
      <c r="E89" s="29">
        <v>29500</v>
      </c>
      <c r="F89" s="18">
        <v>45488</v>
      </c>
      <c r="H89" s="23">
        <f t="shared" si="2"/>
        <v>29500</v>
      </c>
      <c r="I89" s="19" t="s">
        <v>79</v>
      </c>
      <c r="J89" s="16"/>
      <c r="K89" s="16"/>
    </row>
    <row r="90" spans="1:11" ht="21" x14ac:dyDescent="0.35">
      <c r="A90" s="62" t="s">
        <v>154</v>
      </c>
      <c r="B90" s="31" t="s">
        <v>23</v>
      </c>
      <c r="C90" s="48" t="s">
        <v>175</v>
      </c>
      <c r="D90" s="33">
        <v>45365</v>
      </c>
      <c r="E90" s="34">
        <v>590000</v>
      </c>
      <c r="F90" s="35">
        <v>45487</v>
      </c>
      <c r="G90" s="34">
        <v>590000</v>
      </c>
      <c r="H90" s="36">
        <f t="shared" si="2"/>
        <v>0</v>
      </c>
      <c r="I90" s="37" t="s">
        <v>82</v>
      </c>
      <c r="J90" s="16"/>
      <c r="K90" s="16"/>
    </row>
    <row r="91" spans="1:11" ht="33" x14ac:dyDescent="0.35">
      <c r="A91" s="49" t="s">
        <v>102</v>
      </c>
      <c r="B91" s="26" t="s">
        <v>111</v>
      </c>
      <c r="C91" s="38" t="s">
        <v>176</v>
      </c>
      <c r="D91" s="28">
        <v>45337</v>
      </c>
      <c r="E91" s="29">
        <v>640100</v>
      </c>
      <c r="F91" s="18">
        <v>45458</v>
      </c>
      <c r="H91" s="23">
        <f t="shared" si="2"/>
        <v>640100</v>
      </c>
      <c r="I91" s="19" t="s">
        <v>79</v>
      </c>
      <c r="J91" s="16"/>
      <c r="K91" s="16"/>
    </row>
    <row r="92" spans="1:11" ht="33" x14ac:dyDescent="0.35">
      <c r="A92" s="49" t="s">
        <v>102</v>
      </c>
      <c r="B92" s="26" t="s">
        <v>111</v>
      </c>
      <c r="C92" s="38" t="s">
        <v>177</v>
      </c>
      <c r="D92" s="28">
        <v>45337</v>
      </c>
      <c r="E92" s="29">
        <v>902399.81</v>
      </c>
      <c r="F92" s="18">
        <v>45458</v>
      </c>
      <c r="H92" s="23">
        <f t="shared" si="2"/>
        <v>902399.81</v>
      </c>
      <c r="I92" s="19" t="s">
        <v>79</v>
      </c>
      <c r="J92" s="16"/>
      <c r="K92" s="16"/>
    </row>
    <row r="93" spans="1:11" ht="21" x14ac:dyDescent="0.35">
      <c r="A93" s="49" t="s">
        <v>178</v>
      </c>
      <c r="B93" s="26" t="s">
        <v>55</v>
      </c>
      <c r="C93" s="38" t="s">
        <v>179</v>
      </c>
      <c r="D93" s="28">
        <v>45364</v>
      </c>
      <c r="E93" s="29">
        <v>88500</v>
      </c>
      <c r="F93" s="18">
        <v>45364</v>
      </c>
      <c r="H93" s="23">
        <f t="shared" si="2"/>
        <v>88500</v>
      </c>
      <c r="I93" s="19" t="s">
        <v>79</v>
      </c>
      <c r="J93" s="16"/>
      <c r="K93" s="16"/>
    </row>
    <row r="94" spans="1:11" ht="33" x14ac:dyDescent="0.35">
      <c r="A94" s="49" t="s">
        <v>102</v>
      </c>
      <c r="B94" s="26" t="s">
        <v>111</v>
      </c>
      <c r="C94" s="38" t="s">
        <v>180</v>
      </c>
      <c r="D94" s="28">
        <v>45338</v>
      </c>
      <c r="E94" s="29">
        <v>837534.34</v>
      </c>
      <c r="F94" s="18">
        <v>45466</v>
      </c>
      <c r="H94" s="23">
        <f t="shared" si="2"/>
        <v>837534.34</v>
      </c>
      <c r="I94" s="19" t="s">
        <v>79</v>
      </c>
      <c r="J94" s="16"/>
      <c r="K94" s="16"/>
    </row>
    <row r="95" spans="1:11" ht="21" x14ac:dyDescent="0.35">
      <c r="A95" s="49" t="s">
        <v>181</v>
      </c>
      <c r="B95" s="26" t="s">
        <v>182</v>
      </c>
      <c r="C95" s="38" t="s">
        <v>183</v>
      </c>
      <c r="D95" s="28">
        <v>45376</v>
      </c>
      <c r="E95" s="29">
        <v>1720440</v>
      </c>
      <c r="F95" s="18">
        <v>45480</v>
      </c>
      <c r="H95" s="23">
        <f t="shared" si="2"/>
        <v>1720440</v>
      </c>
      <c r="I95" s="19" t="s">
        <v>79</v>
      </c>
      <c r="J95" s="16"/>
      <c r="K95" s="16"/>
    </row>
    <row r="96" spans="1:11" ht="21" x14ac:dyDescent="0.35">
      <c r="A96" s="49" t="s">
        <v>126</v>
      </c>
      <c r="B96" s="26" t="s">
        <v>184</v>
      </c>
      <c r="C96" s="38" t="s">
        <v>185</v>
      </c>
      <c r="D96" s="28">
        <v>45371</v>
      </c>
      <c r="E96" s="29">
        <v>646014.6</v>
      </c>
      <c r="F96" s="18">
        <v>45493</v>
      </c>
      <c r="H96" s="23">
        <f t="shared" si="2"/>
        <v>646014.6</v>
      </c>
      <c r="I96" s="19" t="s">
        <v>79</v>
      </c>
      <c r="J96" s="16"/>
      <c r="K96" s="16"/>
    </row>
    <row r="97" spans="1:11" ht="33" x14ac:dyDescent="0.35">
      <c r="A97" s="49" t="s">
        <v>102</v>
      </c>
      <c r="B97" s="26" t="s">
        <v>111</v>
      </c>
      <c r="C97" s="38" t="s">
        <v>186</v>
      </c>
      <c r="D97" s="28">
        <v>45338</v>
      </c>
      <c r="E97" s="29">
        <v>289521.96000000002</v>
      </c>
      <c r="F97" s="18">
        <v>45466</v>
      </c>
      <c r="H97" s="23">
        <f t="shared" si="2"/>
        <v>289521.96000000002</v>
      </c>
      <c r="I97" s="19" t="s">
        <v>79</v>
      </c>
      <c r="J97" s="16"/>
      <c r="K97" s="16"/>
    </row>
    <row r="98" spans="1:11" ht="21" x14ac:dyDescent="0.35">
      <c r="A98" s="49" t="s">
        <v>48</v>
      </c>
      <c r="B98" s="26" t="s">
        <v>49</v>
      </c>
      <c r="C98" s="38" t="s">
        <v>187</v>
      </c>
      <c r="D98" s="28">
        <v>45351</v>
      </c>
      <c r="E98" s="29">
        <v>4042810</v>
      </c>
      <c r="F98" s="18">
        <v>45472</v>
      </c>
      <c r="H98" s="23">
        <f t="shared" si="2"/>
        <v>4042810</v>
      </c>
      <c r="I98" s="19" t="s">
        <v>79</v>
      </c>
      <c r="J98" s="16"/>
      <c r="K98" s="16"/>
    </row>
    <row r="99" spans="1:11" ht="21" x14ac:dyDescent="0.35">
      <c r="A99" s="49" t="s">
        <v>188</v>
      </c>
      <c r="B99" s="26" t="s">
        <v>55</v>
      </c>
      <c r="C99" s="38" t="s">
        <v>189</v>
      </c>
      <c r="D99" s="28">
        <v>45393</v>
      </c>
      <c r="E99" s="29">
        <v>59000</v>
      </c>
      <c r="F99" s="18">
        <v>45515</v>
      </c>
      <c r="H99" s="23">
        <f t="shared" si="2"/>
        <v>59000</v>
      </c>
      <c r="I99" s="19" t="s">
        <v>79</v>
      </c>
      <c r="J99" s="16"/>
      <c r="K99" s="16"/>
    </row>
    <row r="100" spans="1:11" ht="33" x14ac:dyDescent="0.35">
      <c r="A100" s="49" t="s">
        <v>148</v>
      </c>
      <c r="B100" s="26" t="s">
        <v>190</v>
      </c>
      <c r="C100" s="38" t="s">
        <v>191</v>
      </c>
      <c r="D100" s="28">
        <v>45366</v>
      </c>
      <c r="E100" s="29">
        <v>2537000.4700000002</v>
      </c>
      <c r="F100" s="18">
        <v>45488</v>
      </c>
      <c r="H100" s="23">
        <f t="shared" si="2"/>
        <v>2537000.4700000002</v>
      </c>
      <c r="I100" s="19" t="s">
        <v>79</v>
      </c>
      <c r="J100" s="16"/>
      <c r="K100" s="16"/>
    </row>
    <row r="101" spans="1:11" ht="33" x14ac:dyDescent="0.35">
      <c r="A101" s="49" t="s">
        <v>102</v>
      </c>
      <c r="B101" s="26" t="s">
        <v>111</v>
      </c>
      <c r="C101" s="38" t="s">
        <v>192</v>
      </c>
      <c r="D101" s="28">
        <v>45383</v>
      </c>
      <c r="E101" s="29">
        <v>130374.24</v>
      </c>
      <c r="F101" s="18">
        <v>45494</v>
      </c>
      <c r="H101" s="23">
        <f t="shared" si="2"/>
        <v>130374.24</v>
      </c>
      <c r="I101" s="19" t="s">
        <v>79</v>
      </c>
      <c r="J101" s="16"/>
      <c r="K101" s="16"/>
    </row>
    <row r="102" spans="1:11" ht="21" x14ac:dyDescent="0.35">
      <c r="A102" s="49" t="s">
        <v>144</v>
      </c>
      <c r="B102" s="26" t="s">
        <v>23</v>
      </c>
      <c r="C102" s="38" t="s">
        <v>193</v>
      </c>
      <c r="D102" s="28">
        <v>45373</v>
      </c>
      <c r="E102" s="29">
        <v>109150</v>
      </c>
      <c r="F102" s="18">
        <v>45495</v>
      </c>
      <c r="H102" s="23">
        <f t="shared" si="2"/>
        <v>109150</v>
      </c>
      <c r="I102" s="19" t="s">
        <v>79</v>
      </c>
      <c r="J102" s="16"/>
      <c r="K102" s="16"/>
    </row>
    <row r="103" spans="1:11" ht="21" x14ac:dyDescent="0.35">
      <c r="A103" s="62" t="s">
        <v>144</v>
      </c>
      <c r="B103" s="31" t="s">
        <v>23</v>
      </c>
      <c r="C103" s="48" t="s">
        <v>194</v>
      </c>
      <c r="D103" s="33">
        <v>45401</v>
      </c>
      <c r="E103" s="34">
        <v>37200</v>
      </c>
      <c r="F103" s="35">
        <v>45523</v>
      </c>
      <c r="G103" s="34">
        <v>37200</v>
      </c>
      <c r="H103" s="36">
        <f t="shared" si="2"/>
        <v>0</v>
      </c>
      <c r="I103" s="37" t="s">
        <v>82</v>
      </c>
      <c r="J103" s="16"/>
      <c r="K103" s="16"/>
    </row>
    <row r="104" spans="1:11" ht="21" x14ac:dyDescent="0.35">
      <c r="A104" s="62" t="s">
        <v>195</v>
      </c>
      <c r="B104" s="31" t="s">
        <v>196</v>
      </c>
      <c r="C104" s="48" t="s">
        <v>197</v>
      </c>
      <c r="D104" s="33">
        <v>45370</v>
      </c>
      <c r="E104" s="34">
        <v>1074095</v>
      </c>
      <c r="F104" s="35">
        <v>45492</v>
      </c>
      <c r="G104" s="34">
        <v>1074095</v>
      </c>
      <c r="H104" s="36">
        <f t="shared" si="2"/>
        <v>0</v>
      </c>
      <c r="I104" s="37" t="s">
        <v>82</v>
      </c>
      <c r="J104" s="16"/>
      <c r="K104" s="16"/>
    </row>
    <row r="105" spans="1:11" ht="21" x14ac:dyDescent="0.35">
      <c r="A105" s="49" t="s">
        <v>198</v>
      </c>
      <c r="B105" s="26" t="s">
        <v>23</v>
      </c>
      <c r="C105" s="38" t="s">
        <v>199</v>
      </c>
      <c r="D105" s="28">
        <v>45372</v>
      </c>
      <c r="E105" s="29">
        <v>174699</v>
      </c>
      <c r="F105" s="18">
        <v>45494</v>
      </c>
      <c r="H105" s="23">
        <f t="shared" si="2"/>
        <v>174699</v>
      </c>
      <c r="I105" s="19" t="s">
        <v>79</v>
      </c>
      <c r="J105" s="16"/>
      <c r="K105" s="16"/>
    </row>
    <row r="106" spans="1:11" ht="21" x14ac:dyDescent="0.35">
      <c r="A106" s="49" t="s">
        <v>200</v>
      </c>
      <c r="B106" s="26" t="s">
        <v>23</v>
      </c>
      <c r="C106" s="38" t="s">
        <v>201</v>
      </c>
      <c r="D106" s="28">
        <v>45372</v>
      </c>
      <c r="E106" s="29">
        <v>64489.9</v>
      </c>
      <c r="F106" s="18">
        <v>45494</v>
      </c>
      <c r="H106" s="23">
        <f t="shared" si="2"/>
        <v>64489.9</v>
      </c>
      <c r="I106" s="19" t="s">
        <v>79</v>
      </c>
      <c r="J106" s="16"/>
      <c r="K106" s="16"/>
    </row>
    <row r="107" spans="1:11" ht="33" x14ac:dyDescent="0.35">
      <c r="A107" s="49" t="s">
        <v>102</v>
      </c>
      <c r="B107" s="26" t="s">
        <v>111</v>
      </c>
      <c r="C107" s="38" t="s">
        <v>202</v>
      </c>
      <c r="D107" s="28">
        <v>45383</v>
      </c>
      <c r="E107" s="29">
        <v>1670738.4</v>
      </c>
      <c r="F107" s="18">
        <v>45505</v>
      </c>
      <c r="H107" s="23">
        <f t="shared" ref="H107:H170" si="3">+E107-G107</f>
        <v>1670738.4</v>
      </c>
      <c r="I107" s="19" t="s">
        <v>79</v>
      </c>
      <c r="J107" s="16"/>
      <c r="K107" s="16"/>
    </row>
    <row r="108" spans="1:11" ht="21" x14ac:dyDescent="0.35">
      <c r="A108" s="49" t="s">
        <v>203</v>
      </c>
      <c r="B108" s="26" t="s">
        <v>66</v>
      </c>
      <c r="C108" s="38" t="s">
        <v>204</v>
      </c>
      <c r="D108" s="28">
        <v>45362</v>
      </c>
      <c r="E108" s="29">
        <v>155760</v>
      </c>
      <c r="F108" s="18">
        <v>45494</v>
      </c>
      <c r="H108" s="23">
        <f t="shared" si="3"/>
        <v>155760</v>
      </c>
      <c r="I108" s="19" t="s">
        <v>79</v>
      </c>
      <c r="J108" s="16"/>
      <c r="K108" s="16"/>
    </row>
    <row r="109" spans="1:11" ht="48.75" x14ac:dyDescent="0.35">
      <c r="A109" s="55" t="s">
        <v>126</v>
      </c>
      <c r="B109" s="40" t="s">
        <v>103</v>
      </c>
      <c r="C109" s="41" t="s">
        <v>205</v>
      </c>
      <c r="D109" s="42">
        <v>45364</v>
      </c>
      <c r="E109" s="43">
        <v>6208318.4199999999</v>
      </c>
      <c r="F109" s="44">
        <v>45486</v>
      </c>
      <c r="G109" s="45">
        <v>1241663.68</v>
      </c>
      <c r="H109" s="46">
        <f t="shared" si="3"/>
        <v>4966654.74</v>
      </c>
      <c r="I109" s="47" t="s">
        <v>79</v>
      </c>
      <c r="J109" s="16"/>
      <c r="K109" s="16"/>
    </row>
    <row r="110" spans="1:11" ht="21" x14ac:dyDescent="0.35">
      <c r="A110" s="62" t="s">
        <v>124</v>
      </c>
      <c r="B110" s="31" t="s">
        <v>66</v>
      </c>
      <c r="C110" s="48" t="s">
        <v>206</v>
      </c>
      <c r="D110" s="33">
        <v>45372</v>
      </c>
      <c r="E110" s="34">
        <v>59000</v>
      </c>
      <c r="F110" s="35">
        <v>45494</v>
      </c>
      <c r="G110" s="34">
        <v>59000</v>
      </c>
      <c r="H110" s="36">
        <f t="shared" si="3"/>
        <v>0</v>
      </c>
      <c r="I110" s="37" t="s">
        <v>82</v>
      </c>
      <c r="J110" s="16"/>
      <c r="K110" s="16"/>
    </row>
    <row r="111" spans="1:11" ht="21" x14ac:dyDescent="0.35">
      <c r="A111" s="49" t="s">
        <v>158</v>
      </c>
      <c r="B111" s="26" t="s">
        <v>66</v>
      </c>
      <c r="C111" s="38" t="s">
        <v>207</v>
      </c>
      <c r="D111" s="28">
        <v>45366</v>
      </c>
      <c r="E111" s="29">
        <v>29500</v>
      </c>
      <c r="F111" s="18">
        <v>45494</v>
      </c>
      <c r="H111" s="23">
        <f t="shared" si="3"/>
        <v>29500</v>
      </c>
      <c r="I111" s="19" t="s">
        <v>79</v>
      </c>
      <c r="J111" s="16"/>
      <c r="K111" s="16"/>
    </row>
    <row r="112" spans="1:11" ht="21" x14ac:dyDescent="0.35">
      <c r="A112" s="62" t="s">
        <v>208</v>
      </c>
      <c r="B112" s="31" t="s">
        <v>15</v>
      </c>
      <c r="C112" s="48" t="s">
        <v>209</v>
      </c>
      <c r="D112" s="33">
        <v>45409</v>
      </c>
      <c r="E112" s="34">
        <v>7919909.0999999996</v>
      </c>
      <c r="F112" s="35">
        <v>45531</v>
      </c>
      <c r="G112" s="34">
        <v>7919909.0999999996</v>
      </c>
      <c r="H112" s="36">
        <f t="shared" si="3"/>
        <v>0</v>
      </c>
      <c r="I112" s="37" t="s">
        <v>79</v>
      </c>
      <c r="J112" s="16"/>
      <c r="K112" s="16"/>
    </row>
    <row r="113" spans="1:11" ht="21" x14ac:dyDescent="0.35">
      <c r="A113" s="49" t="s">
        <v>146</v>
      </c>
      <c r="B113" s="26" t="s">
        <v>23</v>
      </c>
      <c r="C113" s="38" t="s">
        <v>210</v>
      </c>
      <c r="D113" s="28">
        <v>45366</v>
      </c>
      <c r="E113" s="29">
        <v>354000</v>
      </c>
      <c r="F113" s="18">
        <v>45488</v>
      </c>
      <c r="H113" s="23">
        <f t="shared" si="3"/>
        <v>354000</v>
      </c>
      <c r="I113" s="19" t="s">
        <v>79</v>
      </c>
      <c r="J113" s="16"/>
      <c r="K113" s="16"/>
    </row>
    <row r="114" spans="1:11" ht="21" x14ac:dyDescent="0.35">
      <c r="A114" s="62" t="s">
        <v>211</v>
      </c>
      <c r="B114" s="31" t="s">
        <v>23</v>
      </c>
      <c r="C114" s="48" t="s">
        <v>140</v>
      </c>
      <c r="D114" s="33">
        <v>45397</v>
      </c>
      <c r="E114" s="34">
        <v>590000</v>
      </c>
      <c r="F114" s="35">
        <v>45519</v>
      </c>
      <c r="G114" s="34">
        <v>590000</v>
      </c>
      <c r="H114" s="36">
        <f t="shared" si="3"/>
        <v>0</v>
      </c>
      <c r="I114" s="37" t="s">
        <v>82</v>
      </c>
      <c r="J114" s="16"/>
      <c r="K114" s="16"/>
    </row>
    <row r="115" spans="1:11" ht="21" x14ac:dyDescent="0.35">
      <c r="A115" s="49" t="s">
        <v>212</v>
      </c>
      <c r="B115" s="26" t="s">
        <v>55</v>
      </c>
      <c r="C115" s="38" t="s">
        <v>213</v>
      </c>
      <c r="D115" s="28">
        <v>45401</v>
      </c>
      <c r="E115" s="29">
        <v>59000</v>
      </c>
      <c r="F115" s="18">
        <v>45523</v>
      </c>
      <c r="H115" s="23">
        <f t="shared" si="3"/>
        <v>59000</v>
      </c>
      <c r="I115" s="19" t="s">
        <v>79</v>
      </c>
      <c r="J115" s="16"/>
      <c r="K115" s="16"/>
    </row>
    <row r="116" spans="1:11" ht="21" x14ac:dyDescent="0.35">
      <c r="A116" s="49" t="s">
        <v>214</v>
      </c>
      <c r="B116" s="26" t="s">
        <v>55</v>
      </c>
      <c r="C116" s="38" t="s">
        <v>215</v>
      </c>
      <c r="D116" s="28">
        <v>45399</v>
      </c>
      <c r="E116" s="29">
        <v>59000</v>
      </c>
      <c r="F116" s="18">
        <v>45521</v>
      </c>
      <c r="H116" s="23">
        <f t="shared" si="3"/>
        <v>59000</v>
      </c>
      <c r="I116" s="19" t="s">
        <v>79</v>
      </c>
      <c r="J116" s="16"/>
      <c r="K116" s="16"/>
    </row>
    <row r="117" spans="1:11" ht="21" x14ac:dyDescent="0.35">
      <c r="A117" s="49" t="s">
        <v>216</v>
      </c>
      <c r="B117" s="26" t="s">
        <v>66</v>
      </c>
      <c r="C117" s="38" t="s">
        <v>217</v>
      </c>
      <c r="D117" s="28">
        <v>45365</v>
      </c>
      <c r="E117" s="29">
        <v>118000</v>
      </c>
      <c r="F117" s="18">
        <v>45487</v>
      </c>
      <c r="H117" s="23">
        <f t="shared" si="3"/>
        <v>118000</v>
      </c>
      <c r="I117" s="19" t="s">
        <v>79</v>
      </c>
      <c r="J117" s="16"/>
      <c r="K117" s="16"/>
    </row>
    <row r="118" spans="1:11" ht="21" x14ac:dyDescent="0.35">
      <c r="A118" s="49" t="s">
        <v>48</v>
      </c>
      <c r="B118" s="26" t="s">
        <v>49</v>
      </c>
      <c r="C118" s="38" t="s">
        <v>218</v>
      </c>
      <c r="D118" s="28">
        <v>45412</v>
      </c>
      <c r="E118" s="29">
        <v>4497345</v>
      </c>
      <c r="F118" s="18">
        <v>45534</v>
      </c>
      <c r="H118" s="23">
        <f t="shared" si="3"/>
        <v>4497345</v>
      </c>
      <c r="I118" s="19" t="s">
        <v>79</v>
      </c>
      <c r="J118" s="16"/>
      <c r="K118" s="16"/>
    </row>
    <row r="119" spans="1:11" ht="33" x14ac:dyDescent="0.35">
      <c r="A119" s="49" t="s">
        <v>219</v>
      </c>
      <c r="B119" s="26" t="s">
        <v>220</v>
      </c>
      <c r="C119" s="38" t="s">
        <v>221</v>
      </c>
      <c r="D119" s="28">
        <v>45390</v>
      </c>
      <c r="E119" s="29">
        <v>1104952</v>
      </c>
      <c r="F119" s="18">
        <v>45512</v>
      </c>
      <c r="H119" s="23">
        <f t="shared" si="3"/>
        <v>1104952</v>
      </c>
      <c r="I119" s="19" t="s">
        <v>79</v>
      </c>
      <c r="J119" s="16"/>
      <c r="K119" s="16"/>
    </row>
    <row r="120" spans="1:11" ht="21" x14ac:dyDescent="0.35">
      <c r="A120" s="49" t="s">
        <v>222</v>
      </c>
      <c r="B120" s="26" t="s">
        <v>137</v>
      </c>
      <c r="C120" s="38" t="s">
        <v>223</v>
      </c>
      <c r="D120" s="28">
        <v>45322</v>
      </c>
      <c r="E120" s="29">
        <v>106200</v>
      </c>
      <c r="F120" s="18">
        <v>45443</v>
      </c>
      <c r="H120" s="23">
        <f t="shared" si="3"/>
        <v>106200</v>
      </c>
      <c r="I120" s="19" t="s">
        <v>79</v>
      </c>
      <c r="J120" s="16"/>
      <c r="K120" s="16"/>
    </row>
    <row r="121" spans="1:11" ht="21" x14ac:dyDescent="0.35">
      <c r="A121" s="62" t="s">
        <v>224</v>
      </c>
      <c r="B121" s="31" t="s">
        <v>55</v>
      </c>
      <c r="C121" s="48" t="s">
        <v>225</v>
      </c>
      <c r="D121" s="33">
        <v>45400</v>
      </c>
      <c r="E121" s="34">
        <v>59000</v>
      </c>
      <c r="F121" s="35">
        <v>45522</v>
      </c>
      <c r="G121" s="34">
        <v>59000</v>
      </c>
      <c r="H121" s="36">
        <f t="shared" si="3"/>
        <v>0</v>
      </c>
      <c r="I121" s="37" t="s">
        <v>82</v>
      </c>
      <c r="J121" s="16"/>
      <c r="K121" s="16"/>
    </row>
    <row r="122" spans="1:11" ht="21" x14ac:dyDescent="0.35">
      <c r="A122" s="49" t="s">
        <v>117</v>
      </c>
      <c r="B122" s="26" t="s">
        <v>226</v>
      </c>
      <c r="C122" s="38" t="s">
        <v>227</v>
      </c>
      <c r="D122" s="28">
        <v>45377</v>
      </c>
      <c r="E122" s="29">
        <v>159058.79999999999</v>
      </c>
      <c r="F122" s="18">
        <v>45499</v>
      </c>
      <c r="H122" s="23">
        <f t="shared" si="3"/>
        <v>159058.79999999999</v>
      </c>
      <c r="I122" s="19" t="s">
        <v>79</v>
      </c>
      <c r="J122" s="16"/>
      <c r="K122" s="16"/>
    </row>
    <row r="123" spans="1:11" ht="21" x14ac:dyDescent="0.35">
      <c r="A123" s="49" t="s">
        <v>228</v>
      </c>
      <c r="B123" s="26" t="s">
        <v>229</v>
      </c>
      <c r="C123" s="38" t="s">
        <v>230</v>
      </c>
      <c r="D123" s="28">
        <v>45412</v>
      </c>
      <c r="E123" s="29">
        <v>2247037.7999999998</v>
      </c>
      <c r="F123" s="18">
        <v>45534</v>
      </c>
      <c r="H123" s="23">
        <f t="shared" si="3"/>
        <v>2247037.7999999998</v>
      </c>
      <c r="I123" s="19" t="s">
        <v>79</v>
      </c>
      <c r="J123" s="16"/>
      <c r="K123" s="16"/>
    </row>
    <row r="124" spans="1:11" ht="21" x14ac:dyDescent="0.35">
      <c r="A124" s="62" t="s">
        <v>231</v>
      </c>
      <c r="B124" s="31" t="s">
        <v>137</v>
      </c>
      <c r="C124" s="48" t="s">
        <v>232</v>
      </c>
      <c r="D124" s="33">
        <v>45405</v>
      </c>
      <c r="E124" s="34">
        <v>59000</v>
      </c>
      <c r="F124" s="35">
        <v>45527</v>
      </c>
      <c r="G124" s="34">
        <v>59000</v>
      </c>
      <c r="H124" s="36">
        <f t="shared" si="3"/>
        <v>0</v>
      </c>
      <c r="I124" s="37" t="s">
        <v>82</v>
      </c>
      <c r="J124" s="16"/>
      <c r="K124" s="16"/>
    </row>
    <row r="125" spans="1:11" ht="21" x14ac:dyDescent="0.35">
      <c r="A125" s="62" t="s">
        <v>233</v>
      </c>
      <c r="B125" s="31" t="s">
        <v>55</v>
      </c>
      <c r="C125" s="48" t="s">
        <v>234</v>
      </c>
      <c r="D125" s="33">
        <v>45413</v>
      </c>
      <c r="E125" s="34">
        <v>99120</v>
      </c>
      <c r="F125" s="35">
        <v>45536</v>
      </c>
      <c r="G125" s="34">
        <v>99120</v>
      </c>
      <c r="H125" s="36">
        <f t="shared" si="3"/>
        <v>0</v>
      </c>
      <c r="I125" s="37" t="s">
        <v>82</v>
      </c>
      <c r="J125" s="16"/>
      <c r="K125" s="16"/>
    </row>
    <row r="126" spans="1:11" ht="21" x14ac:dyDescent="0.35">
      <c r="A126" s="62" t="s">
        <v>235</v>
      </c>
      <c r="B126" s="31" t="s">
        <v>55</v>
      </c>
      <c r="C126" s="48" t="s">
        <v>236</v>
      </c>
      <c r="D126" s="33">
        <v>45413</v>
      </c>
      <c r="E126" s="34">
        <v>88500</v>
      </c>
      <c r="F126" s="35">
        <v>45536</v>
      </c>
      <c r="G126" s="34">
        <v>88500</v>
      </c>
      <c r="H126" s="36">
        <f t="shared" si="3"/>
        <v>0</v>
      </c>
      <c r="I126" s="37" t="s">
        <v>82</v>
      </c>
      <c r="J126" s="16"/>
      <c r="K126" s="16"/>
    </row>
    <row r="127" spans="1:11" ht="21" x14ac:dyDescent="0.35">
      <c r="A127" s="62" t="s">
        <v>237</v>
      </c>
      <c r="B127" s="31" t="s">
        <v>55</v>
      </c>
      <c r="C127" s="48" t="s">
        <v>81</v>
      </c>
      <c r="D127" s="33">
        <v>45365</v>
      </c>
      <c r="E127" s="34">
        <v>59000</v>
      </c>
      <c r="F127" s="35">
        <v>45486</v>
      </c>
      <c r="G127" s="34">
        <v>59000</v>
      </c>
      <c r="H127" s="36">
        <f t="shared" si="3"/>
        <v>0</v>
      </c>
      <c r="I127" s="37" t="s">
        <v>82</v>
      </c>
      <c r="J127" s="16"/>
      <c r="K127" s="16"/>
    </row>
    <row r="128" spans="1:11" ht="21" x14ac:dyDescent="0.35">
      <c r="A128" s="49" t="s">
        <v>124</v>
      </c>
      <c r="B128" s="26" t="s">
        <v>66</v>
      </c>
      <c r="C128" s="38" t="s">
        <v>206</v>
      </c>
      <c r="D128" s="28">
        <v>45419</v>
      </c>
      <c r="E128" s="29">
        <v>59000</v>
      </c>
      <c r="F128" s="18">
        <v>45542</v>
      </c>
      <c r="H128" s="23">
        <f t="shared" si="3"/>
        <v>59000</v>
      </c>
      <c r="I128" s="19" t="s">
        <v>79</v>
      </c>
      <c r="J128" s="16"/>
      <c r="K128" s="16"/>
    </row>
    <row r="129" spans="1:11" ht="21" x14ac:dyDescent="0.35">
      <c r="A129" s="62" t="s">
        <v>238</v>
      </c>
      <c r="B129" s="31" t="s">
        <v>23</v>
      </c>
      <c r="C129" s="48" t="s">
        <v>239</v>
      </c>
      <c r="D129" s="33">
        <v>45352</v>
      </c>
      <c r="E129" s="34">
        <v>590000</v>
      </c>
      <c r="F129" s="35">
        <v>45474</v>
      </c>
      <c r="G129" s="34">
        <v>590000</v>
      </c>
      <c r="H129" s="36">
        <f t="shared" si="3"/>
        <v>0</v>
      </c>
      <c r="I129" s="37" t="s">
        <v>82</v>
      </c>
      <c r="J129" s="16"/>
      <c r="K129" s="16"/>
    </row>
    <row r="130" spans="1:11" ht="21" x14ac:dyDescent="0.35">
      <c r="A130" s="62" t="s">
        <v>240</v>
      </c>
      <c r="B130" s="31" t="s">
        <v>55</v>
      </c>
      <c r="C130" s="48" t="s">
        <v>241</v>
      </c>
      <c r="D130" s="33">
        <v>45413</v>
      </c>
      <c r="E130" s="34">
        <v>88500</v>
      </c>
      <c r="F130" s="35">
        <v>45536</v>
      </c>
      <c r="G130" s="34">
        <v>88500</v>
      </c>
      <c r="H130" s="36">
        <f t="shared" si="3"/>
        <v>0</v>
      </c>
      <c r="I130" s="37" t="s">
        <v>82</v>
      </c>
      <c r="J130" s="16"/>
      <c r="K130" s="16"/>
    </row>
    <row r="131" spans="1:11" ht="21" x14ac:dyDescent="0.35">
      <c r="A131" s="49" t="s">
        <v>242</v>
      </c>
      <c r="B131" s="26" t="s">
        <v>55</v>
      </c>
      <c r="C131" s="38" t="s">
        <v>243</v>
      </c>
      <c r="D131" s="28">
        <v>45392</v>
      </c>
      <c r="E131" s="29">
        <v>88500</v>
      </c>
      <c r="F131" s="18">
        <v>45514</v>
      </c>
      <c r="H131" s="23">
        <f t="shared" si="3"/>
        <v>88500</v>
      </c>
      <c r="I131" s="19" t="s">
        <v>79</v>
      </c>
      <c r="J131" s="16"/>
      <c r="K131" s="16"/>
    </row>
    <row r="132" spans="1:11" ht="21" x14ac:dyDescent="0.35">
      <c r="A132" s="62" t="s">
        <v>244</v>
      </c>
      <c r="B132" s="31" t="s">
        <v>55</v>
      </c>
      <c r="C132" s="48" t="s">
        <v>245</v>
      </c>
      <c r="D132" s="33">
        <v>45420</v>
      </c>
      <c r="E132" s="34">
        <v>94400</v>
      </c>
      <c r="F132" s="35">
        <v>45543</v>
      </c>
      <c r="G132" s="34">
        <v>94400</v>
      </c>
      <c r="H132" s="36">
        <f t="shared" si="3"/>
        <v>0</v>
      </c>
      <c r="I132" s="37" t="s">
        <v>82</v>
      </c>
      <c r="J132" s="16"/>
      <c r="K132" s="16"/>
    </row>
    <row r="133" spans="1:11" ht="21" x14ac:dyDescent="0.35">
      <c r="A133" s="62" t="s">
        <v>240</v>
      </c>
      <c r="B133" s="31" t="s">
        <v>55</v>
      </c>
      <c r="C133" s="48" t="s">
        <v>246</v>
      </c>
      <c r="D133" s="33">
        <v>45413</v>
      </c>
      <c r="E133" s="34">
        <v>59000</v>
      </c>
      <c r="F133" s="35">
        <v>45536</v>
      </c>
      <c r="G133" s="34">
        <v>59000</v>
      </c>
      <c r="H133" s="36">
        <f t="shared" si="3"/>
        <v>0</v>
      </c>
      <c r="I133" s="37" t="s">
        <v>82</v>
      </c>
      <c r="J133" s="16"/>
      <c r="K133" s="16"/>
    </row>
    <row r="134" spans="1:11" ht="21" x14ac:dyDescent="0.35">
      <c r="A134" s="62" t="s">
        <v>247</v>
      </c>
      <c r="B134" s="31" t="s">
        <v>66</v>
      </c>
      <c r="C134" s="48" t="s">
        <v>248</v>
      </c>
      <c r="D134" s="33">
        <v>45414</v>
      </c>
      <c r="E134" s="34">
        <v>70800</v>
      </c>
      <c r="F134" s="35">
        <v>45537</v>
      </c>
      <c r="G134" s="34">
        <v>70800</v>
      </c>
      <c r="H134" s="36">
        <f t="shared" si="3"/>
        <v>0</v>
      </c>
      <c r="I134" s="37" t="s">
        <v>82</v>
      </c>
      <c r="J134" s="16"/>
      <c r="K134" s="16"/>
    </row>
    <row r="135" spans="1:11" ht="21" x14ac:dyDescent="0.35">
      <c r="A135" s="62" t="s">
        <v>249</v>
      </c>
      <c r="B135" s="31" t="s">
        <v>55</v>
      </c>
      <c r="C135" s="48" t="s">
        <v>250</v>
      </c>
      <c r="D135" s="33">
        <v>45413</v>
      </c>
      <c r="E135" s="34">
        <v>100300</v>
      </c>
      <c r="F135" s="35">
        <v>45536</v>
      </c>
      <c r="G135" s="34">
        <v>100300</v>
      </c>
      <c r="H135" s="36">
        <f t="shared" si="3"/>
        <v>0</v>
      </c>
      <c r="I135" s="37" t="s">
        <v>82</v>
      </c>
      <c r="J135" s="16"/>
      <c r="K135" s="16"/>
    </row>
    <row r="136" spans="1:11" ht="21" x14ac:dyDescent="0.35">
      <c r="A136" s="62" t="s">
        <v>251</v>
      </c>
      <c r="B136" s="31" t="s">
        <v>55</v>
      </c>
      <c r="C136" s="48" t="s">
        <v>252</v>
      </c>
      <c r="D136" s="33">
        <v>45413</v>
      </c>
      <c r="E136" s="34">
        <v>88500</v>
      </c>
      <c r="F136" s="35">
        <v>45536</v>
      </c>
      <c r="G136" s="34">
        <v>88500</v>
      </c>
      <c r="H136" s="36">
        <f t="shared" si="3"/>
        <v>0</v>
      </c>
      <c r="I136" s="37" t="s">
        <v>82</v>
      </c>
      <c r="J136" s="16"/>
      <c r="K136" s="16"/>
    </row>
    <row r="137" spans="1:11" ht="21" x14ac:dyDescent="0.35">
      <c r="A137" s="49" t="s">
        <v>253</v>
      </c>
      <c r="B137" s="26" t="s">
        <v>66</v>
      </c>
      <c r="C137" s="38" t="s">
        <v>36</v>
      </c>
      <c r="D137" s="28" t="s">
        <v>254</v>
      </c>
      <c r="E137" s="29">
        <v>82600</v>
      </c>
      <c r="F137" s="18">
        <v>45543</v>
      </c>
      <c r="H137" s="23">
        <f t="shared" si="3"/>
        <v>82600</v>
      </c>
      <c r="I137" s="19" t="s">
        <v>79</v>
      </c>
      <c r="J137" s="16"/>
      <c r="K137" s="16"/>
    </row>
    <row r="138" spans="1:11" ht="21" x14ac:dyDescent="0.35">
      <c r="A138" s="62" t="s">
        <v>212</v>
      </c>
      <c r="B138" s="31" t="s">
        <v>55</v>
      </c>
      <c r="C138" s="48" t="s">
        <v>255</v>
      </c>
      <c r="D138" s="33">
        <v>45412</v>
      </c>
      <c r="E138" s="34">
        <v>40000</v>
      </c>
      <c r="F138" s="35">
        <v>45534</v>
      </c>
      <c r="G138" s="34">
        <v>40000</v>
      </c>
      <c r="H138" s="36">
        <f t="shared" si="3"/>
        <v>0</v>
      </c>
      <c r="I138" s="37" t="s">
        <v>82</v>
      </c>
      <c r="J138" s="16"/>
      <c r="K138" s="16"/>
    </row>
    <row r="139" spans="1:11" ht="21" x14ac:dyDescent="0.35">
      <c r="A139" s="62" t="s">
        <v>256</v>
      </c>
      <c r="B139" s="31" t="s">
        <v>55</v>
      </c>
      <c r="C139" s="48" t="s">
        <v>257</v>
      </c>
      <c r="D139" s="33">
        <v>45420</v>
      </c>
      <c r="E139" s="34">
        <v>70800</v>
      </c>
      <c r="F139" s="35">
        <v>45543</v>
      </c>
      <c r="G139" s="34">
        <v>70800</v>
      </c>
      <c r="H139" s="36">
        <f t="shared" si="3"/>
        <v>0</v>
      </c>
      <c r="I139" s="37" t="s">
        <v>82</v>
      </c>
      <c r="J139" s="16"/>
      <c r="K139" s="16"/>
    </row>
    <row r="140" spans="1:11" ht="21" x14ac:dyDescent="0.35">
      <c r="A140" s="49" t="s">
        <v>258</v>
      </c>
      <c r="B140" s="26" t="s">
        <v>55</v>
      </c>
      <c r="C140" s="38" t="s">
        <v>259</v>
      </c>
      <c r="D140" s="28">
        <v>45419</v>
      </c>
      <c r="E140" s="29">
        <v>88500</v>
      </c>
      <c r="F140" s="18">
        <v>45542</v>
      </c>
      <c r="H140" s="23">
        <f t="shared" si="3"/>
        <v>88500</v>
      </c>
      <c r="I140" s="19" t="s">
        <v>79</v>
      </c>
      <c r="J140" s="16"/>
      <c r="K140" s="16"/>
    </row>
    <row r="141" spans="1:11" ht="33" x14ac:dyDescent="0.35">
      <c r="A141" s="55" t="s">
        <v>260</v>
      </c>
      <c r="B141" s="40" t="s">
        <v>261</v>
      </c>
      <c r="C141" s="41" t="s">
        <v>262</v>
      </c>
      <c r="D141" s="42">
        <v>45370</v>
      </c>
      <c r="E141" s="43">
        <v>4384702.74</v>
      </c>
      <c r="F141" s="44">
        <v>45492</v>
      </c>
      <c r="G141" s="45">
        <v>877540.55</v>
      </c>
      <c r="H141" s="46">
        <f t="shared" si="3"/>
        <v>3507162.1900000004</v>
      </c>
      <c r="I141" s="47" t="s">
        <v>79</v>
      </c>
      <c r="J141" s="16"/>
      <c r="K141" s="16"/>
    </row>
    <row r="142" spans="1:11" ht="21" x14ac:dyDescent="0.35">
      <c r="A142" s="62" t="s">
        <v>263</v>
      </c>
      <c r="B142" s="31" t="s">
        <v>264</v>
      </c>
      <c r="C142" s="48" t="s">
        <v>265</v>
      </c>
      <c r="D142" s="33">
        <v>45273</v>
      </c>
      <c r="E142" s="34">
        <v>1962604.37</v>
      </c>
      <c r="F142" s="35">
        <v>45395</v>
      </c>
      <c r="G142" s="34">
        <v>1962604.37</v>
      </c>
      <c r="H142" s="36">
        <f t="shared" si="3"/>
        <v>0</v>
      </c>
      <c r="I142" s="37" t="s">
        <v>82</v>
      </c>
      <c r="J142" s="16"/>
      <c r="K142" s="16"/>
    </row>
    <row r="143" spans="1:11" ht="21" x14ac:dyDescent="0.35">
      <c r="A143" s="62" t="s">
        <v>266</v>
      </c>
      <c r="B143" s="31" t="s">
        <v>267</v>
      </c>
      <c r="C143" s="48" t="s">
        <v>268</v>
      </c>
      <c r="D143" s="33">
        <v>45426</v>
      </c>
      <c r="E143" s="34">
        <v>3132864.6</v>
      </c>
      <c r="F143" s="35">
        <v>45426</v>
      </c>
      <c r="G143" s="34">
        <v>3132864.6</v>
      </c>
      <c r="H143" s="36">
        <f t="shared" si="3"/>
        <v>0</v>
      </c>
      <c r="I143" s="37" t="s">
        <v>82</v>
      </c>
      <c r="J143" s="16"/>
      <c r="K143" s="16"/>
    </row>
    <row r="144" spans="1:11" ht="21" x14ac:dyDescent="0.35">
      <c r="A144" s="62" t="s">
        <v>269</v>
      </c>
      <c r="B144" s="31" t="s">
        <v>55</v>
      </c>
      <c r="C144" s="48" t="s">
        <v>270</v>
      </c>
      <c r="D144" s="33">
        <v>45425</v>
      </c>
      <c r="E144" s="34">
        <v>88500</v>
      </c>
      <c r="F144" s="35">
        <v>45548</v>
      </c>
      <c r="G144" s="34">
        <v>88500</v>
      </c>
      <c r="H144" s="36">
        <f t="shared" si="3"/>
        <v>0</v>
      </c>
      <c r="I144" s="37" t="s">
        <v>82</v>
      </c>
      <c r="J144" s="16"/>
      <c r="K144" s="16"/>
    </row>
    <row r="145" spans="1:11" ht="21" x14ac:dyDescent="0.35">
      <c r="A145" s="49" t="s">
        <v>271</v>
      </c>
      <c r="B145" s="26" t="s">
        <v>272</v>
      </c>
      <c r="C145" s="38" t="s">
        <v>273</v>
      </c>
      <c r="D145" s="28">
        <v>45405</v>
      </c>
      <c r="E145" s="29">
        <v>4364355.08</v>
      </c>
      <c r="F145" s="18">
        <v>45548</v>
      </c>
      <c r="H145" s="23">
        <f t="shared" si="3"/>
        <v>4364355.08</v>
      </c>
      <c r="I145" s="19" t="s">
        <v>79</v>
      </c>
      <c r="J145" s="16"/>
      <c r="K145" s="16"/>
    </row>
    <row r="146" spans="1:11" ht="21" x14ac:dyDescent="0.35">
      <c r="A146" s="62" t="s">
        <v>269</v>
      </c>
      <c r="B146" s="31" t="s">
        <v>55</v>
      </c>
      <c r="C146" s="48" t="s">
        <v>274</v>
      </c>
      <c r="D146" s="33">
        <v>45425</v>
      </c>
      <c r="E146" s="34">
        <v>70800</v>
      </c>
      <c r="F146" s="35">
        <v>45548</v>
      </c>
      <c r="G146" s="34">
        <v>70800</v>
      </c>
      <c r="H146" s="36">
        <f t="shared" si="3"/>
        <v>0</v>
      </c>
      <c r="I146" s="37" t="s">
        <v>82</v>
      </c>
      <c r="J146" s="16"/>
      <c r="K146" s="16"/>
    </row>
    <row r="147" spans="1:11" ht="21" x14ac:dyDescent="0.35">
      <c r="A147" s="62" t="s">
        <v>275</v>
      </c>
      <c r="B147" s="31" t="s">
        <v>137</v>
      </c>
      <c r="C147" s="48" t="s">
        <v>30</v>
      </c>
      <c r="D147" s="33">
        <v>45428</v>
      </c>
      <c r="E147" s="34">
        <v>59000</v>
      </c>
      <c r="F147" s="35">
        <v>45551</v>
      </c>
      <c r="G147" s="34">
        <v>59000</v>
      </c>
      <c r="H147" s="36">
        <f t="shared" si="3"/>
        <v>0</v>
      </c>
      <c r="I147" s="37" t="s">
        <v>82</v>
      </c>
      <c r="J147" s="16"/>
      <c r="K147" s="16"/>
    </row>
    <row r="148" spans="1:11" ht="21" x14ac:dyDescent="0.35">
      <c r="A148" s="49" t="s">
        <v>276</v>
      </c>
      <c r="B148" s="26" t="s">
        <v>55</v>
      </c>
      <c r="C148" s="38" t="s">
        <v>277</v>
      </c>
      <c r="D148" s="28">
        <v>45418</v>
      </c>
      <c r="E148" s="29">
        <v>88500</v>
      </c>
      <c r="F148" s="18">
        <v>45541</v>
      </c>
      <c r="H148" s="23">
        <f t="shared" si="3"/>
        <v>88500</v>
      </c>
      <c r="I148" s="19" t="s">
        <v>79</v>
      </c>
      <c r="J148" s="16"/>
      <c r="K148" s="16"/>
    </row>
    <row r="149" spans="1:11" ht="21" x14ac:dyDescent="0.35">
      <c r="A149" s="62" t="s">
        <v>240</v>
      </c>
      <c r="B149" s="31" t="s">
        <v>137</v>
      </c>
      <c r="C149" s="48" t="s">
        <v>278</v>
      </c>
      <c r="D149" s="33">
        <v>45428</v>
      </c>
      <c r="E149" s="34">
        <v>59000</v>
      </c>
      <c r="F149" s="35">
        <v>45551</v>
      </c>
      <c r="G149" s="34">
        <v>59000</v>
      </c>
      <c r="H149" s="36">
        <f t="shared" si="3"/>
        <v>0</v>
      </c>
      <c r="I149" s="37" t="s">
        <v>82</v>
      </c>
      <c r="J149" s="16"/>
      <c r="K149" s="16"/>
    </row>
    <row r="150" spans="1:11" ht="21" x14ac:dyDescent="0.35">
      <c r="A150" s="62" t="s">
        <v>216</v>
      </c>
      <c r="B150" s="31" t="s">
        <v>66</v>
      </c>
      <c r="C150" s="48" t="s">
        <v>204</v>
      </c>
      <c r="D150" s="33">
        <v>45429</v>
      </c>
      <c r="E150" s="34">
        <v>59000</v>
      </c>
      <c r="F150" s="35">
        <v>45552</v>
      </c>
      <c r="G150" s="34">
        <v>59000</v>
      </c>
      <c r="H150" s="36">
        <f t="shared" si="3"/>
        <v>0</v>
      </c>
      <c r="I150" s="37" t="s">
        <v>82</v>
      </c>
      <c r="J150" s="16"/>
      <c r="K150" s="16"/>
    </row>
    <row r="151" spans="1:11" ht="21" x14ac:dyDescent="0.35">
      <c r="A151" s="62" t="s">
        <v>158</v>
      </c>
      <c r="B151" s="31" t="s">
        <v>137</v>
      </c>
      <c r="C151" s="48" t="s">
        <v>279</v>
      </c>
      <c r="D151" s="33">
        <v>45422</v>
      </c>
      <c r="E151" s="34">
        <v>59000</v>
      </c>
      <c r="F151" s="35">
        <v>45552</v>
      </c>
      <c r="G151" s="34">
        <v>59000</v>
      </c>
      <c r="H151" s="36">
        <f t="shared" si="3"/>
        <v>0</v>
      </c>
      <c r="I151" s="37" t="s">
        <v>82</v>
      </c>
      <c r="J151" s="16"/>
      <c r="K151" s="16"/>
    </row>
    <row r="152" spans="1:11" ht="21" x14ac:dyDescent="0.35">
      <c r="A152" s="62" t="s">
        <v>280</v>
      </c>
      <c r="B152" s="31" t="s">
        <v>55</v>
      </c>
      <c r="C152" s="48" t="s">
        <v>281</v>
      </c>
      <c r="D152" s="33">
        <v>45433</v>
      </c>
      <c r="E152" s="34">
        <v>59000</v>
      </c>
      <c r="F152" s="35">
        <v>45556</v>
      </c>
      <c r="G152" s="34">
        <v>59000</v>
      </c>
      <c r="H152" s="36">
        <f t="shared" si="3"/>
        <v>0</v>
      </c>
      <c r="I152" s="37" t="s">
        <v>82</v>
      </c>
      <c r="J152" s="16"/>
      <c r="K152" s="16"/>
    </row>
    <row r="153" spans="1:11" ht="33" x14ac:dyDescent="0.35">
      <c r="A153" s="55" t="s">
        <v>260</v>
      </c>
      <c r="B153" s="40" t="s">
        <v>261</v>
      </c>
      <c r="C153" s="41" t="s">
        <v>262</v>
      </c>
      <c r="D153" s="42">
        <v>45370</v>
      </c>
      <c r="E153" s="43">
        <v>4384702.74</v>
      </c>
      <c r="F153" s="44">
        <v>45492</v>
      </c>
      <c r="G153" s="45">
        <v>877540.55</v>
      </c>
      <c r="H153" s="46">
        <f t="shared" si="3"/>
        <v>3507162.1900000004</v>
      </c>
      <c r="I153" s="47" t="s">
        <v>79</v>
      </c>
      <c r="J153" s="16"/>
      <c r="K153" s="16"/>
    </row>
    <row r="154" spans="1:11" ht="21" x14ac:dyDescent="0.35">
      <c r="A154" s="62" t="s">
        <v>282</v>
      </c>
      <c r="B154" s="31" t="s">
        <v>55</v>
      </c>
      <c r="C154" s="48" t="s">
        <v>283</v>
      </c>
      <c r="D154" s="33">
        <v>45393</v>
      </c>
      <c r="E154" s="34">
        <v>88500</v>
      </c>
      <c r="F154" s="35">
        <v>45515</v>
      </c>
      <c r="G154" s="34">
        <v>88500</v>
      </c>
      <c r="H154" s="36">
        <f t="shared" si="3"/>
        <v>0</v>
      </c>
      <c r="I154" s="37" t="s">
        <v>82</v>
      </c>
      <c r="J154" s="16"/>
      <c r="K154" s="16"/>
    </row>
    <row r="155" spans="1:11" ht="21" x14ac:dyDescent="0.35">
      <c r="A155" s="62" t="s">
        <v>154</v>
      </c>
      <c r="B155" s="31" t="s">
        <v>23</v>
      </c>
      <c r="C155" s="48" t="s">
        <v>284</v>
      </c>
      <c r="D155" s="33">
        <v>45426</v>
      </c>
      <c r="E155" s="34">
        <v>590000</v>
      </c>
      <c r="F155" s="35">
        <v>45549</v>
      </c>
      <c r="G155" s="34">
        <v>590000</v>
      </c>
      <c r="H155" s="36">
        <f t="shared" si="3"/>
        <v>0</v>
      </c>
      <c r="I155" s="37" t="s">
        <v>82</v>
      </c>
      <c r="J155" s="16"/>
      <c r="K155" s="16"/>
    </row>
    <row r="156" spans="1:11" ht="33" x14ac:dyDescent="0.35">
      <c r="A156" s="55" t="s">
        <v>285</v>
      </c>
      <c r="B156" s="40" t="s">
        <v>286</v>
      </c>
      <c r="C156" s="41" t="s">
        <v>287</v>
      </c>
      <c r="D156" s="42">
        <v>45384</v>
      </c>
      <c r="E156" s="43">
        <v>5958247.5</v>
      </c>
      <c r="F156" s="44">
        <v>45506</v>
      </c>
      <c r="G156" s="45">
        <v>1131649.5</v>
      </c>
      <c r="H156" s="46">
        <f t="shared" si="3"/>
        <v>4826598</v>
      </c>
      <c r="I156" s="47" t="s">
        <v>79</v>
      </c>
      <c r="J156" s="16"/>
      <c r="K156" s="16"/>
    </row>
    <row r="157" spans="1:11" ht="21" x14ac:dyDescent="0.35">
      <c r="A157" s="62" t="s">
        <v>288</v>
      </c>
      <c r="B157" s="31" t="s">
        <v>23</v>
      </c>
      <c r="C157" s="48" t="s">
        <v>289</v>
      </c>
      <c r="D157" s="33">
        <v>45420</v>
      </c>
      <c r="E157" s="34">
        <v>2918573.49</v>
      </c>
      <c r="F157" s="35">
        <v>45543</v>
      </c>
      <c r="G157" s="34">
        <v>2918573.49</v>
      </c>
      <c r="H157" s="36">
        <f t="shared" si="3"/>
        <v>0</v>
      </c>
      <c r="I157" s="37" t="s">
        <v>82</v>
      </c>
      <c r="J157" s="16"/>
      <c r="K157" s="16"/>
    </row>
    <row r="158" spans="1:11" ht="21" x14ac:dyDescent="0.35">
      <c r="A158" s="49" t="s">
        <v>290</v>
      </c>
      <c r="B158" s="26" t="s">
        <v>291</v>
      </c>
      <c r="C158" s="38" t="s">
        <v>292</v>
      </c>
      <c r="D158" s="28">
        <v>45370</v>
      </c>
      <c r="E158" s="29">
        <v>174592.8</v>
      </c>
      <c r="F158" s="18">
        <v>45492</v>
      </c>
      <c r="H158" s="23">
        <f t="shared" si="3"/>
        <v>174592.8</v>
      </c>
      <c r="I158" s="19" t="s">
        <v>79</v>
      </c>
      <c r="J158" s="16"/>
      <c r="K158" s="16"/>
    </row>
    <row r="159" spans="1:11" ht="21" x14ac:dyDescent="0.35">
      <c r="A159" s="62" t="s">
        <v>293</v>
      </c>
      <c r="B159" s="31" t="s">
        <v>229</v>
      </c>
      <c r="C159" s="48" t="s">
        <v>294</v>
      </c>
      <c r="D159" s="33">
        <v>45433</v>
      </c>
      <c r="E159" s="34">
        <v>10998600</v>
      </c>
      <c r="F159" s="35">
        <v>45556</v>
      </c>
      <c r="G159" s="34">
        <v>10998600</v>
      </c>
      <c r="H159" s="36">
        <f t="shared" si="3"/>
        <v>0</v>
      </c>
      <c r="I159" s="37" t="s">
        <v>82</v>
      </c>
      <c r="J159" s="16"/>
      <c r="K159" s="16"/>
    </row>
    <row r="160" spans="1:11" ht="33" x14ac:dyDescent="0.35">
      <c r="A160" s="62" t="s">
        <v>295</v>
      </c>
      <c r="B160" s="31" t="s">
        <v>122</v>
      </c>
      <c r="C160" s="48" t="s">
        <v>296</v>
      </c>
      <c r="D160" s="33">
        <v>45400</v>
      </c>
      <c r="E160" s="34">
        <v>1132800</v>
      </c>
      <c r="F160" s="35">
        <v>45522</v>
      </c>
      <c r="G160" s="34">
        <v>1132800</v>
      </c>
      <c r="H160" s="36">
        <f t="shared" si="3"/>
        <v>0</v>
      </c>
      <c r="I160" s="37" t="s">
        <v>82</v>
      </c>
      <c r="J160" s="16"/>
      <c r="K160" s="16"/>
    </row>
    <row r="161" spans="1:11" ht="27.75" customHeight="1" x14ac:dyDescent="0.35">
      <c r="A161" s="62" t="s">
        <v>297</v>
      </c>
      <c r="B161" s="31" t="s">
        <v>298</v>
      </c>
      <c r="C161" s="48" t="s">
        <v>299</v>
      </c>
      <c r="D161" s="33">
        <v>45428</v>
      </c>
      <c r="E161" s="34">
        <v>229996.02</v>
      </c>
      <c r="F161" s="35">
        <v>45551</v>
      </c>
      <c r="G161" s="34">
        <v>229996.02</v>
      </c>
      <c r="H161" s="36">
        <f t="shared" si="3"/>
        <v>0</v>
      </c>
      <c r="I161" s="37" t="s">
        <v>82</v>
      </c>
      <c r="J161" s="16"/>
      <c r="K161" s="16"/>
    </row>
    <row r="162" spans="1:11" ht="25.5" customHeight="1" x14ac:dyDescent="0.35">
      <c r="A162" s="49" t="s">
        <v>219</v>
      </c>
      <c r="B162" s="26" t="s">
        <v>300</v>
      </c>
      <c r="C162" s="38" t="s">
        <v>301</v>
      </c>
      <c r="D162" s="28">
        <v>45404</v>
      </c>
      <c r="E162" s="29">
        <v>2227250</v>
      </c>
      <c r="F162" s="18">
        <v>45526</v>
      </c>
      <c r="H162" s="23">
        <f t="shared" si="3"/>
        <v>2227250</v>
      </c>
      <c r="I162" s="19" t="s">
        <v>79</v>
      </c>
      <c r="J162" s="16"/>
      <c r="K162" s="16"/>
    </row>
    <row r="163" spans="1:11" ht="21" x14ac:dyDescent="0.35">
      <c r="A163" s="62" t="s">
        <v>302</v>
      </c>
      <c r="B163" s="31" t="s">
        <v>303</v>
      </c>
      <c r="C163" s="48" t="s">
        <v>304</v>
      </c>
      <c r="D163" s="33">
        <v>45428</v>
      </c>
      <c r="E163" s="34">
        <v>229703.52</v>
      </c>
      <c r="F163" s="35">
        <v>45551</v>
      </c>
      <c r="G163" s="34">
        <v>229703.52</v>
      </c>
      <c r="H163" s="36">
        <f t="shared" si="3"/>
        <v>0</v>
      </c>
      <c r="I163" s="37" t="s">
        <v>82</v>
      </c>
      <c r="J163" s="16"/>
      <c r="K163" s="16"/>
    </row>
    <row r="164" spans="1:11" ht="33" x14ac:dyDescent="0.35">
      <c r="A164" s="49" t="s">
        <v>285</v>
      </c>
      <c r="B164" s="26" t="s">
        <v>305</v>
      </c>
      <c r="C164" s="38" t="s">
        <v>153</v>
      </c>
      <c r="D164" s="28">
        <v>45397</v>
      </c>
      <c r="E164" s="29">
        <v>2632521</v>
      </c>
      <c r="F164" s="18">
        <v>45519</v>
      </c>
      <c r="H164" s="23">
        <f t="shared" si="3"/>
        <v>2632521</v>
      </c>
      <c r="I164" s="19" t="s">
        <v>79</v>
      </c>
      <c r="J164" s="16"/>
      <c r="K164" s="16"/>
    </row>
    <row r="165" spans="1:11" ht="21" x14ac:dyDescent="0.35">
      <c r="A165" s="62" t="s">
        <v>306</v>
      </c>
      <c r="B165" s="31" t="s">
        <v>307</v>
      </c>
      <c r="C165" s="48" t="s">
        <v>308</v>
      </c>
      <c r="D165" s="33">
        <v>45377</v>
      </c>
      <c r="E165" s="34">
        <v>1214103.18</v>
      </c>
      <c r="F165" s="35">
        <v>45499</v>
      </c>
      <c r="G165" s="34">
        <v>1214103.18</v>
      </c>
      <c r="H165" s="36">
        <f t="shared" si="3"/>
        <v>0</v>
      </c>
      <c r="I165" s="37" t="s">
        <v>82</v>
      </c>
      <c r="J165" s="16"/>
      <c r="K165" s="16"/>
    </row>
    <row r="166" spans="1:11" ht="21" x14ac:dyDescent="0.35">
      <c r="A166" s="49" t="s">
        <v>117</v>
      </c>
      <c r="B166" s="26" t="s">
        <v>118</v>
      </c>
      <c r="C166" s="38" t="s">
        <v>309</v>
      </c>
      <c r="D166" s="28">
        <v>45400</v>
      </c>
      <c r="E166" s="29">
        <v>639224.05000000005</v>
      </c>
      <c r="F166" s="18">
        <v>45400</v>
      </c>
      <c r="H166" s="23">
        <f t="shared" si="3"/>
        <v>639224.05000000005</v>
      </c>
      <c r="I166" s="19" t="s">
        <v>79</v>
      </c>
      <c r="J166" s="16"/>
      <c r="K166" s="16"/>
    </row>
    <row r="167" spans="1:11" ht="21" x14ac:dyDescent="0.35">
      <c r="A167" s="62" t="s">
        <v>280</v>
      </c>
      <c r="B167" s="31" t="s">
        <v>55</v>
      </c>
      <c r="C167" s="48" t="s">
        <v>310</v>
      </c>
      <c r="D167" s="33">
        <v>45384</v>
      </c>
      <c r="E167" s="34">
        <v>88500</v>
      </c>
      <c r="F167" s="35">
        <v>45506</v>
      </c>
      <c r="G167" s="34">
        <v>88500</v>
      </c>
      <c r="H167" s="36">
        <f t="shared" si="3"/>
        <v>0</v>
      </c>
      <c r="I167" s="37" t="s">
        <v>82</v>
      </c>
      <c r="J167" s="16"/>
      <c r="K167" s="16"/>
    </row>
    <row r="168" spans="1:11" ht="33" x14ac:dyDescent="0.35">
      <c r="A168" s="62" t="s">
        <v>311</v>
      </c>
      <c r="B168" s="31" t="s">
        <v>312</v>
      </c>
      <c r="C168" s="48" t="s">
        <v>313</v>
      </c>
      <c r="D168" s="33">
        <v>45390</v>
      </c>
      <c r="E168" s="34">
        <v>960767.8</v>
      </c>
      <c r="F168" s="35">
        <v>45512</v>
      </c>
      <c r="G168" s="34">
        <v>960767.8</v>
      </c>
      <c r="H168" s="36">
        <f t="shared" si="3"/>
        <v>0</v>
      </c>
      <c r="I168" s="37" t="s">
        <v>82</v>
      </c>
      <c r="J168" s="16"/>
      <c r="K168" s="16"/>
    </row>
    <row r="169" spans="1:11" ht="61.5" x14ac:dyDescent="0.35">
      <c r="A169" s="49" t="s">
        <v>142</v>
      </c>
      <c r="B169" s="26" t="s">
        <v>314</v>
      </c>
      <c r="C169" s="38" t="s">
        <v>315</v>
      </c>
      <c r="D169" s="28">
        <v>45341</v>
      </c>
      <c r="E169" s="29">
        <v>3022273.57</v>
      </c>
      <c r="F169" s="18">
        <v>45563</v>
      </c>
      <c r="H169" s="23">
        <f t="shared" si="3"/>
        <v>3022273.57</v>
      </c>
      <c r="I169" s="19" t="s">
        <v>79</v>
      </c>
      <c r="J169" s="16"/>
      <c r="K169" s="16"/>
    </row>
    <row r="170" spans="1:11" ht="33" x14ac:dyDescent="0.35">
      <c r="A170" s="49" t="s">
        <v>316</v>
      </c>
      <c r="B170" s="26" t="s">
        <v>317</v>
      </c>
      <c r="C170" s="38" t="s">
        <v>318</v>
      </c>
      <c r="D170" s="28">
        <v>45315</v>
      </c>
      <c r="E170" s="29">
        <v>1144433.44</v>
      </c>
      <c r="F170" s="18">
        <v>45436</v>
      </c>
      <c r="H170" s="23">
        <f t="shared" si="3"/>
        <v>1144433.44</v>
      </c>
      <c r="I170" s="19" t="s">
        <v>17</v>
      </c>
      <c r="J170" s="16"/>
      <c r="K170" s="16"/>
    </row>
    <row r="171" spans="1:11" ht="21" x14ac:dyDescent="0.35">
      <c r="A171" s="49" t="s">
        <v>319</v>
      </c>
      <c r="B171" s="26" t="s">
        <v>55</v>
      </c>
      <c r="C171" s="38" t="s">
        <v>320</v>
      </c>
      <c r="D171" s="28">
        <v>45435</v>
      </c>
      <c r="E171" s="29">
        <v>88500</v>
      </c>
      <c r="F171" s="18">
        <v>45558</v>
      </c>
      <c r="H171" s="23">
        <f t="shared" ref="H171:H234" si="4">+E171-G171</f>
        <v>88500</v>
      </c>
      <c r="I171" s="19" t="s">
        <v>79</v>
      </c>
      <c r="J171" s="16"/>
      <c r="K171" s="16"/>
    </row>
    <row r="172" spans="1:11" ht="21" x14ac:dyDescent="0.35">
      <c r="A172" s="62" t="s">
        <v>158</v>
      </c>
      <c r="B172" s="31" t="s">
        <v>66</v>
      </c>
      <c r="C172" s="48" t="s">
        <v>32</v>
      </c>
      <c r="D172" s="33">
        <v>45429</v>
      </c>
      <c r="E172" s="34">
        <v>59000</v>
      </c>
      <c r="F172" s="35">
        <v>45552</v>
      </c>
      <c r="G172" s="34">
        <v>59000</v>
      </c>
      <c r="H172" s="36">
        <f t="shared" si="4"/>
        <v>0</v>
      </c>
      <c r="I172" s="37" t="s">
        <v>82</v>
      </c>
      <c r="J172" s="16"/>
      <c r="K172" s="16"/>
    </row>
    <row r="173" spans="1:11" ht="21" x14ac:dyDescent="0.35">
      <c r="A173" s="62" t="s">
        <v>108</v>
      </c>
      <c r="B173" s="31" t="s">
        <v>58</v>
      </c>
      <c r="C173" s="48" t="s">
        <v>321</v>
      </c>
      <c r="D173" s="33">
        <v>45425</v>
      </c>
      <c r="E173" s="34">
        <v>59000</v>
      </c>
      <c r="F173" s="35">
        <v>45548</v>
      </c>
      <c r="G173" s="34">
        <v>59000</v>
      </c>
      <c r="H173" s="36">
        <f t="shared" si="4"/>
        <v>0</v>
      </c>
      <c r="I173" s="37" t="s">
        <v>82</v>
      </c>
      <c r="J173" s="16"/>
      <c r="K173" s="16"/>
    </row>
    <row r="174" spans="1:11" ht="21" x14ac:dyDescent="0.35">
      <c r="A174" s="49" t="s">
        <v>117</v>
      </c>
      <c r="B174" s="26" t="s">
        <v>322</v>
      </c>
      <c r="C174" s="38" t="s">
        <v>323</v>
      </c>
      <c r="D174" s="28">
        <v>45406</v>
      </c>
      <c r="E174" s="29">
        <v>267914.28000000003</v>
      </c>
      <c r="F174" s="18">
        <v>45528</v>
      </c>
      <c r="H174" s="23">
        <f t="shared" si="4"/>
        <v>267914.28000000003</v>
      </c>
      <c r="I174" s="19" t="s">
        <v>79</v>
      </c>
      <c r="J174" s="16"/>
      <c r="K174" s="16"/>
    </row>
    <row r="175" spans="1:11" ht="21" x14ac:dyDescent="0.35">
      <c r="A175" s="49" t="s">
        <v>324</v>
      </c>
      <c r="B175" s="26" t="s">
        <v>137</v>
      </c>
      <c r="C175" s="38" t="s">
        <v>325</v>
      </c>
      <c r="D175" s="28">
        <v>45432</v>
      </c>
      <c r="E175" s="29">
        <v>177000</v>
      </c>
      <c r="F175" s="18">
        <v>45555</v>
      </c>
      <c r="H175" s="23">
        <f t="shared" si="4"/>
        <v>177000</v>
      </c>
      <c r="I175" s="19" t="s">
        <v>79</v>
      </c>
      <c r="J175" s="16"/>
      <c r="K175" s="16"/>
    </row>
    <row r="176" spans="1:11" ht="21" x14ac:dyDescent="0.35">
      <c r="A176" s="49" t="s">
        <v>326</v>
      </c>
      <c r="B176" s="26" t="s">
        <v>137</v>
      </c>
      <c r="C176" s="38" t="s">
        <v>125</v>
      </c>
      <c r="D176" s="28">
        <v>45337</v>
      </c>
      <c r="E176" s="29">
        <v>59000</v>
      </c>
      <c r="F176" s="18">
        <v>45458</v>
      </c>
      <c r="H176" s="23">
        <f t="shared" si="4"/>
        <v>59000</v>
      </c>
      <c r="I176" s="19" t="s">
        <v>17</v>
      </c>
      <c r="J176" s="16"/>
      <c r="K176" s="16"/>
    </row>
    <row r="177" spans="1:11" ht="21" x14ac:dyDescent="0.35">
      <c r="A177" s="49" t="s">
        <v>280</v>
      </c>
      <c r="B177" s="26" t="s">
        <v>137</v>
      </c>
      <c r="C177" s="38" t="s">
        <v>327</v>
      </c>
      <c r="D177" s="28">
        <v>45440</v>
      </c>
      <c r="E177" s="29">
        <v>118000</v>
      </c>
      <c r="F177" s="18">
        <v>45563</v>
      </c>
      <c r="H177" s="23">
        <f t="shared" si="4"/>
        <v>118000</v>
      </c>
      <c r="I177" s="19" t="s">
        <v>17</v>
      </c>
      <c r="J177" s="16"/>
      <c r="K177" s="16"/>
    </row>
    <row r="178" spans="1:11" ht="21" x14ac:dyDescent="0.35">
      <c r="A178" s="49" t="s">
        <v>328</v>
      </c>
      <c r="B178" s="26" t="s">
        <v>55</v>
      </c>
      <c r="C178" s="38" t="s">
        <v>329</v>
      </c>
      <c r="D178" s="28">
        <v>45444</v>
      </c>
      <c r="E178" s="29">
        <v>94400</v>
      </c>
      <c r="F178" s="18">
        <v>45566</v>
      </c>
      <c r="H178" s="23">
        <f t="shared" si="4"/>
        <v>94400</v>
      </c>
      <c r="I178" s="19" t="s">
        <v>79</v>
      </c>
      <c r="J178" s="16"/>
      <c r="K178" s="16"/>
    </row>
    <row r="179" spans="1:11" ht="21" x14ac:dyDescent="0.35">
      <c r="A179" s="62" t="s">
        <v>330</v>
      </c>
      <c r="B179" s="31" t="s">
        <v>55</v>
      </c>
      <c r="C179" s="48" t="s">
        <v>331</v>
      </c>
      <c r="D179" s="33">
        <v>45436</v>
      </c>
      <c r="E179" s="34">
        <v>88500</v>
      </c>
      <c r="F179" s="35">
        <v>45559</v>
      </c>
      <c r="G179" s="34">
        <v>88500</v>
      </c>
      <c r="H179" s="36">
        <f t="shared" si="4"/>
        <v>0</v>
      </c>
      <c r="I179" s="37" t="s">
        <v>82</v>
      </c>
      <c r="J179" s="16"/>
      <c r="K179" s="16"/>
    </row>
    <row r="180" spans="1:11" ht="33" x14ac:dyDescent="0.35">
      <c r="A180" s="49" t="s">
        <v>332</v>
      </c>
      <c r="B180" s="26" t="s">
        <v>333</v>
      </c>
      <c r="C180" s="38" t="s">
        <v>334</v>
      </c>
      <c r="D180" s="28">
        <v>45433</v>
      </c>
      <c r="E180" s="29">
        <v>3372498.34</v>
      </c>
      <c r="F180" s="18">
        <v>45556</v>
      </c>
      <c r="H180" s="23">
        <f t="shared" si="4"/>
        <v>3372498.34</v>
      </c>
      <c r="I180" s="19" t="s">
        <v>79</v>
      </c>
      <c r="J180" s="16"/>
      <c r="K180" s="16"/>
    </row>
    <row r="181" spans="1:11" ht="21" x14ac:dyDescent="0.35">
      <c r="A181" s="62" t="s">
        <v>335</v>
      </c>
      <c r="B181" s="31" t="s">
        <v>336</v>
      </c>
      <c r="C181" s="48" t="s">
        <v>337</v>
      </c>
      <c r="D181" s="33" t="s">
        <v>338</v>
      </c>
      <c r="E181" s="34">
        <v>2242439.34</v>
      </c>
      <c r="F181" s="35">
        <v>45556</v>
      </c>
      <c r="G181" s="34">
        <v>2242439.34</v>
      </c>
      <c r="H181" s="36">
        <f t="shared" si="4"/>
        <v>0</v>
      </c>
      <c r="I181" s="37" t="s">
        <v>82</v>
      </c>
      <c r="J181" s="16"/>
      <c r="K181" s="16"/>
    </row>
    <row r="182" spans="1:11" ht="33" x14ac:dyDescent="0.35">
      <c r="A182" s="49" t="s">
        <v>339</v>
      </c>
      <c r="B182" s="26" t="s">
        <v>312</v>
      </c>
      <c r="C182" s="38" t="s">
        <v>340</v>
      </c>
      <c r="D182" s="28">
        <v>45383</v>
      </c>
      <c r="E182" s="29">
        <v>728756</v>
      </c>
      <c r="F182" s="18">
        <v>45505</v>
      </c>
      <c r="H182" s="23">
        <f t="shared" si="4"/>
        <v>728756</v>
      </c>
      <c r="I182" s="19" t="s">
        <v>79</v>
      </c>
      <c r="J182" s="16"/>
      <c r="K182" s="16"/>
    </row>
    <row r="183" spans="1:11" ht="21" x14ac:dyDescent="0.35">
      <c r="A183" s="62" t="s">
        <v>341</v>
      </c>
      <c r="B183" s="31" t="s">
        <v>58</v>
      </c>
      <c r="C183" s="48" t="s">
        <v>342</v>
      </c>
      <c r="D183" s="33">
        <v>45441</v>
      </c>
      <c r="E183" s="34">
        <v>2145240</v>
      </c>
      <c r="F183" s="35">
        <v>45564</v>
      </c>
      <c r="G183" s="34">
        <v>2145240</v>
      </c>
      <c r="H183" s="36">
        <f t="shared" si="4"/>
        <v>0</v>
      </c>
      <c r="I183" s="37" t="s">
        <v>82</v>
      </c>
      <c r="J183" s="16"/>
      <c r="K183" s="16"/>
    </row>
    <row r="184" spans="1:11" ht="21" x14ac:dyDescent="0.35">
      <c r="A184" s="62" t="s">
        <v>293</v>
      </c>
      <c r="B184" s="31" t="s">
        <v>229</v>
      </c>
      <c r="C184" s="48" t="s">
        <v>343</v>
      </c>
      <c r="D184" s="33">
        <v>45441</v>
      </c>
      <c r="E184" s="34">
        <v>13628700</v>
      </c>
      <c r="F184" s="35">
        <v>45564</v>
      </c>
      <c r="G184" s="34">
        <v>13628700</v>
      </c>
      <c r="H184" s="36">
        <f t="shared" si="4"/>
        <v>0</v>
      </c>
      <c r="I184" s="37" t="s">
        <v>82</v>
      </c>
      <c r="J184" s="16"/>
      <c r="K184" s="16"/>
    </row>
    <row r="185" spans="1:11" ht="21" x14ac:dyDescent="0.35">
      <c r="A185" s="62" t="s">
        <v>344</v>
      </c>
      <c r="B185" s="31" t="s">
        <v>55</v>
      </c>
      <c r="C185" s="48" t="s">
        <v>345</v>
      </c>
      <c r="D185" s="33">
        <v>45440</v>
      </c>
      <c r="E185" s="34">
        <v>59000</v>
      </c>
      <c r="F185" s="35">
        <v>45563</v>
      </c>
      <c r="G185" s="34">
        <v>59000</v>
      </c>
      <c r="H185" s="36">
        <f t="shared" si="4"/>
        <v>0</v>
      </c>
      <c r="I185" s="37" t="s">
        <v>82</v>
      </c>
      <c r="J185" s="16"/>
      <c r="K185" s="16"/>
    </row>
    <row r="186" spans="1:11" ht="21" x14ac:dyDescent="0.35">
      <c r="A186" s="62" t="s">
        <v>200</v>
      </c>
      <c r="B186" s="31" t="s">
        <v>23</v>
      </c>
      <c r="C186" s="48" t="s">
        <v>346</v>
      </c>
      <c r="D186" s="33">
        <v>45440</v>
      </c>
      <c r="E186" s="34">
        <v>56225</v>
      </c>
      <c r="F186" s="35">
        <v>45563</v>
      </c>
      <c r="G186" s="34">
        <v>56225</v>
      </c>
      <c r="H186" s="36">
        <f t="shared" si="4"/>
        <v>0</v>
      </c>
      <c r="I186" s="37" t="s">
        <v>82</v>
      </c>
      <c r="J186" s="16"/>
      <c r="K186" s="16"/>
    </row>
    <row r="187" spans="1:11" ht="21" x14ac:dyDescent="0.35">
      <c r="A187" s="62" t="s">
        <v>293</v>
      </c>
      <c r="B187" s="31" t="s">
        <v>229</v>
      </c>
      <c r="C187" s="48" t="s">
        <v>347</v>
      </c>
      <c r="D187" s="33">
        <v>45451</v>
      </c>
      <c r="E187" s="34">
        <v>12347100</v>
      </c>
      <c r="F187" s="35">
        <v>45573</v>
      </c>
      <c r="G187" s="34">
        <v>12347100</v>
      </c>
      <c r="H187" s="36">
        <f t="shared" si="4"/>
        <v>0</v>
      </c>
      <c r="I187" s="37" t="s">
        <v>82</v>
      </c>
      <c r="J187" s="16"/>
      <c r="K187" s="16"/>
    </row>
    <row r="188" spans="1:11" ht="46.5" x14ac:dyDescent="0.35">
      <c r="A188" s="49" t="s">
        <v>142</v>
      </c>
      <c r="B188" s="26" t="s">
        <v>300</v>
      </c>
      <c r="C188" s="38" t="s">
        <v>348</v>
      </c>
      <c r="D188" s="28">
        <v>45296</v>
      </c>
      <c r="E188" s="29">
        <v>4808797.4400000004</v>
      </c>
      <c r="F188" s="18">
        <v>45417</v>
      </c>
      <c r="H188" s="23">
        <f t="shared" si="4"/>
        <v>4808797.4400000004</v>
      </c>
      <c r="I188" s="19" t="s">
        <v>17</v>
      </c>
      <c r="J188" s="16"/>
      <c r="K188" s="16"/>
    </row>
    <row r="189" spans="1:11" ht="21" x14ac:dyDescent="0.35">
      <c r="A189" s="62" t="s">
        <v>349</v>
      </c>
      <c r="B189" s="31" t="s">
        <v>66</v>
      </c>
      <c r="C189" s="48" t="s">
        <v>84</v>
      </c>
      <c r="D189" s="33">
        <v>45444</v>
      </c>
      <c r="E189" s="34">
        <v>79060</v>
      </c>
      <c r="F189" s="35">
        <v>45566</v>
      </c>
      <c r="G189" s="34">
        <v>79060</v>
      </c>
      <c r="H189" s="36">
        <f t="shared" si="4"/>
        <v>0</v>
      </c>
      <c r="I189" s="37" t="s">
        <v>82</v>
      </c>
      <c r="J189" s="16"/>
      <c r="K189" s="16"/>
    </row>
    <row r="190" spans="1:11" ht="21" x14ac:dyDescent="0.35">
      <c r="A190" s="49" t="s">
        <v>231</v>
      </c>
      <c r="B190" s="26" t="s">
        <v>137</v>
      </c>
      <c r="C190" s="27" t="s">
        <v>350</v>
      </c>
      <c r="D190" s="28">
        <v>45419</v>
      </c>
      <c r="E190" s="29">
        <v>118000</v>
      </c>
      <c r="F190" s="18">
        <v>45542</v>
      </c>
      <c r="H190" s="23">
        <f t="shared" si="4"/>
        <v>118000</v>
      </c>
      <c r="I190" s="19" t="s">
        <v>79</v>
      </c>
      <c r="J190" s="16"/>
      <c r="K190" s="16"/>
    </row>
    <row r="191" spans="1:11" ht="21" x14ac:dyDescent="0.35">
      <c r="A191" s="49" t="s">
        <v>351</v>
      </c>
      <c r="B191" s="26" t="s">
        <v>55</v>
      </c>
      <c r="C191" s="27" t="s">
        <v>352</v>
      </c>
      <c r="D191" s="28">
        <v>45415</v>
      </c>
      <c r="E191" s="29">
        <v>82600</v>
      </c>
      <c r="F191" s="18">
        <v>45538</v>
      </c>
      <c r="H191" s="23">
        <f t="shared" si="4"/>
        <v>82600</v>
      </c>
      <c r="I191" s="19" t="s">
        <v>79</v>
      </c>
      <c r="J191" s="16"/>
      <c r="K191" s="16"/>
    </row>
    <row r="192" spans="1:11" ht="21" x14ac:dyDescent="0.35">
      <c r="A192" s="62" t="s">
        <v>353</v>
      </c>
      <c r="B192" s="31" t="s">
        <v>55</v>
      </c>
      <c r="C192" s="32" t="s">
        <v>354</v>
      </c>
      <c r="D192" s="33">
        <v>45436</v>
      </c>
      <c r="E192" s="34">
        <v>59000</v>
      </c>
      <c r="F192" s="35">
        <v>45559</v>
      </c>
      <c r="G192" s="34">
        <v>59000</v>
      </c>
      <c r="H192" s="36">
        <f t="shared" si="4"/>
        <v>0</v>
      </c>
      <c r="I192" s="37" t="s">
        <v>82</v>
      </c>
      <c r="J192" s="16"/>
      <c r="K192" s="16"/>
    </row>
    <row r="193" spans="1:11" ht="21" x14ac:dyDescent="0.35">
      <c r="A193" s="62" t="s">
        <v>355</v>
      </c>
      <c r="B193" s="31" t="s">
        <v>356</v>
      </c>
      <c r="C193" s="48" t="s">
        <v>357</v>
      </c>
      <c r="D193" s="33">
        <v>45429</v>
      </c>
      <c r="E193" s="34">
        <v>171690</v>
      </c>
      <c r="F193" s="35">
        <v>45552</v>
      </c>
      <c r="G193" s="34">
        <v>171690</v>
      </c>
      <c r="H193" s="36">
        <f t="shared" si="4"/>
        <v>0</v>
      </c>
      <c r="I193" s="37" t="s">
        <v>82</v>
      </c>
      <c r="J193" s="16"/>
      <c r="K193" s="16"/>
    </row>
    <row r="194" spans="1:11" ht="21" x14ac:dyDescent="0.35">
      <c r="A194" s="62" t="s">
        <v>144</v>
      </c>
      <c r="B194" s="31" t="s">
        <v>23</v>
      </c>
      <c r="C194" s="48" t="s">
        <v>194</v>
      </c>
      <c r="D194" s="33">
        <v>45401</v>
      </c>
      <c r="E194" s="34">
        <v>37200</v>
      </c>
      <c r="F194" s="35">
        <v>45523</v>
      </c>
      <c r="G194" s="34">
        <v>37200</v>
      </c>
      <c r="H194" s="36">
        <f t="shared" si="4"/>
        <v>0</v>
      </c>
      <c r="I194" s="37" t="s">
        <v>82</v>
      </c>
      <c r="J194" s="16"/>
      <c r="K194" s="16"/>
    </row>
    <row r="195" spans="1:11" ht="21" x14ac:dyDescent="0.35">
      <c r="A195" s="62" t="s">
        <v>54</v>
      </c>
      <c r="B195" s="31" t="s">
        <v>55</v>
      </c>
      <c r="C195" s="48" t="s">
        <v>350</v>
      </c>
      <c r="D195" s="33">
        <v>45433</v>
      </c>
      <c r="E195" s="34">
        <v>64900</v>
      </c>
      <c r="F195" s="35">
        <v>45556</v>
      </c>
      <c r="G195" s="34">
        <v>64900</v>
      </c>
      <c r="H195" s="36">
        <f t="shared" si="4"/>
        <v>0</v>
      </c>
      <c r="I195" s="37" t="s">
        <v>82</v>
      </c>
      <c r="J195" s="16"/>
      <c r="K195" s="16"/>
    </row>
    <row r="196" spans="1:11" ht="21" x14ac:dyDescent="0.35">
      <c r="A196" s="49" t="s">
        <v>108</v>
      </c>
      <c r="B196" s="26" t="s">
        <v>137</v>
      </c>
      <c r="C196" s="38" t="s">
        <v>358</v>
      </c>
      <c r="D196" s="28">
        <v>45435</v>
      </c>
      <c r="E196" s="29">
        <v>177000</v>
      </c>
      <c r="F196" s="18">
        <v>45560</v>
      </c>
      <c r="H196" s="23">
        <f t="shared" si="4"/>
        <v>177000</v>
      </c>
      <c r="I196" s="19" t="s">
        <v>79</v>
      </c>
      <c r="J196" s="16"/>
      <c r="K196" s="16"/>
    </row>
    <row r="197" spans="1:11" ht="21" x14ac:dyDescent="0.35">
      <c r="A197" s="62" t="s">
        <v>359</v>
      </c>
      <c r="B197" s="31" t="s">
        <v>55</v>
      </c>
      <c r="C197" s="48" t="s">
        <v>259</v>
      </c>
      <c r="D197" s="33">
        <v>45419</v>
      </c>
      <c r="E197" s="34">
        <v>88500</v>
      </c>
      <c r="F197" s="35">
        <v>45542</v>
      </c>
      <c r="G197" s="34">
        <v>88500</v>
      </c>
      <c r="H197" s="36">
        <f t="shared" si="4"/>
        <v>0</v>
      </c>
      <c r="I197" s="37" t="s">
        <v>82</v>
      </c>
      <c r="J197" s="16"/>
      <c r="K197" s="16"/>
    </row>
    <row r="198" spans="1:11" ht="21" x14ac:dyDescent="0.35">
      <c r="A198" s="49" t="s">
        <v>360</v>
      </c>
      <c r="B198" s="26" t="s">
        <v>55</v>
      </c>
      <c r="C198" s="38" t="s">
        <v>361</v>
      </c>
      <c r="D198" s="28">
        <v>45433</v>
      </c>
      <c r="E198" s="29">
        <v>88500</v>
      </c>
      <c r="F198" s="18">
        <v>45556</v>
      </c>
      <c r="H198" s="23">
        <f t="shared" si="4"/>
        <v>88500</v>
      </c>
      <c r="I198" s="19" t="s">
        <v>79</v>
      </c>
      <c r="J198" s="16"/>
      <c r="K198" s="16"/>
    </row>
    <row r="199" spans="1:11" ht="21" x14ac:dyDescent="0.35">
      <c r="A199" s="62" t="s">
        <v>351</v>
      </c>
      <c r="B199" s="31" t="s">
        <v>66</v>
      </c>
      <c r="C199" s="48" t="s">
        <v>362</v>
      </c>
      <c r="D199" s="33">
        <v>45351</v>
      </c>
      <c r="E199" s="34">
        <v>112100</v>
      </c>
      <c r="F199" s="35">
        <v>45464</v>
      </c>
      <c r="G199" s="34">
        <v>112100</v>
      </c>
      <c r="H199" s="36">
        <f t="shared" si="4"/>
        <v>0</v>
      </c>
      <c r="I199" s="37" t="s">
        <v>82</v>
      </c>
      <c r="J199" s="16"/>
      <c r="K199" s="16"/>
    </row>
    <row r="200" spans="1:11" ht="21" x14ac:dyDescent="0.35">
      <c r="A200" s="62" t="s">
        <v>363</v>
      </c>
      <c r="B200" s="31" t="s">
        <v>66</v>
      </c>
      <c r="C200" s="48" t="s">
        <v>364</v>
      </c>
      <c r="D200" s="33">
        <v>45436</v>
      </c>
      <c r="E200" s="34">
        <v>70800</v>
      </c>
      <c r="F200" s="35">
        <v>45559</v>
      </c>
      <c r="G200" s="34">
        <v>70800</v>
      </c>
      <c r="H200" s="36">
        <f t="shared" si="4"/>
        <v>0</v>
      </c>
      <c r="I200" s="37" t="s">
        <v>82</v>
      </c>
      <c r="J200" s="16"/>
      <c r="K200" s="16"/>
    </row>
    <row r="201" spans="1:11" ht="21" x14ac:dyDescent="0.35">
      <c r="A201" s="49" t="s">
        <v>117</v>
      </c>
      <c r="B201" s="26" t="s">
        <v>365</v>
      </c>
      <c r="C201" s="38" t="s">
        <v>366</v>
      </c>
      <c r="D201" s="28">
        <v>45443</v>
      </c>
      <c r="E201" s="29">
        <v>230661.25</v>
      </c>
      <c r="F201" s="18">
        <v>45565</v>
      </c>
      <c r="H201" s="23">
        <f t="shared" si="4"/>
        <v>230661.25</v>
      </c>
      <c r="I201" s="19" t="s">
        <v>79</v>
      </c>
      <c r="J201" s="16"/>
      <c r="K201" s="16"/>
    </row>
    <row r="202" spans="1:11" ht="21" x14ac:dyDescent="0.35">
      <c r="A202" s="49" t="s">
        <v>367</v>
      </c>
      <c r="B202" s="26" t="s">
        <v>368</v>
      </c>
      <c r="C202" s="38" t="s">
        <v>369</v>
      </c>
      <c r="D202" s="28">
        <v>45441</v>
      </c>
      <c r="E202" s="29">
        <v>1704000</v>
      </c>
      <c r="F202" s="18">
        <v>45564</v>
      </c>
      <c r="H202" s="23">
        <f t="shared" si="4"/>
        <v>1704000</v>
      </c>
      <c r="I202" s="19" t="s">
        <v>79</v>
      </c>
      <c r="J202" s="16"/>
      <c r="K202" s="16"/>
    </row>
    <row r="203" spans="1:11" ht="21" x14ac:dyDescent="0.35">
      <c r="A203" s="49" t="s">
        <v>326</v>
      </c>
      <c r="B203" s="26" t="s">
        <v>66</v>
      </c>
      <c r="C203" s="38" t="s">
        <v>370</v>
      </c>
      <c r="D203" s="28">
        <v>45428</v>
      </c>
      <c r="E203" s="29">
        <v>59000</v>
      </c>
      <c r="F203" s="18">
        <v>45551</v>
      </c>
      <c r="H203" s="23">
        <f t="shared" si="4"/>
        <v>59000</v>
      </c>
      <c r="I203" s="19" t="s">
        <v>79</v>
      </c>
      <c r="J203" s="16"/>
      <c r="K203" s="16"/>
    </row>
    <row r="204" spans="1:11" ht="21" x14ac:dyDescent="0.35">
      <c r="A204" s="62" t="s">
        <v>108</v>
      </c>
      <c r="B204" s="31" t="s">
        <v>66</v>
      </c>
      <c r="C204" s="48" t="s">
        <v>371</v>
      </c>
      <c r="D204" s="33">
        <v>45391</v>
      </c>
      <c r="E204" s="34">
        <v>59000</v>
      </c>
      <c r="F204" s="35">
        <v>45513</v>
      </c>
      <c r="G204" s="34">
        <v>59000</v>
      </c>
      <c r="H204" s="36">
        <f t="shared" si="4"/>
        <v>0</v>
      </c>
      <c r="I204" s="37" t="s">
        <v>82</v>
      </c>
      <c r="J204" s="16"/>
      <c r="K204" s="16"/>
    </row>
    <row r="205" spans="1:11" ht="21" x14ac:dyDescent="0.35">
      <c r="A205" s="62" t="s">
        <v>372</v>
      </c>
      <c r="B205" s="31" t="s">
        <v>55</v>
      </c>
      <c r="C205" s="48" t="s">
        <v>373</v>
      </c>
      <c r="D205" s="33">
        <v>45436</v>
      </c>
      <c r="E205" s="34">
        <v>88500</v>
      </c>
      <c r="F205" s="35">
        <v>45559</v>
      </c>
      <c r="G205" s="34">
        <v>88500</v>
      </c>
      <c r="H205" s="36">
        <f t="shared" si="4"/>
        <v>0</v>
      </c>
      <c r="I205" s="37" t="s">
        <v>82</v>
      </c>
      <c r="J205" s="16"/>
      <c r="K205" s="16"/>
    </row>
    <row r="206" spans="1:11" ht="21" x14ac:dyDescent="0.35">
      <c r="A206" s="49" t="s">
        <v>374</v>
      </c>
      <c r="B206" s="26" t="s">
        <v>66</v>
      </c>
      <c r="C206" s="38" t="s">
        <v>375</v>
      </c>
      <c r="D206" s="28">
        <v>45377</v>
      </c>
      <c r="E206" s="29">
        <v>64900</v>
      </c>
      <c r="F206" s="18">
        <v>45499</v>
      </c>
      <c r="H206" s="23">
        <f t="shared" si="4"/>
        <v>64900</v>
      </c>
      <c r="I206" s="19" t="s">
        <v>79</v>
      </c>
      <c r="J206" s="16"/>
      <c r="K206" s="16"/>
    </row>
    <row r="207" spans="1:11" ht="21" x14ac:dyDescent="0.35">
      <c r="A207" s="62" t="s">
        <v>376</v>
      </c>
      <c r="B207" s="31" t="s">
        <v>66</v>
      </c>
      <c r="C207" s="48" t="s">
        <v>377</v>
      </c>
      <c r="D207" s="33">
        <v>45372</v>
      </c>
      <c r="E207" s="34">
        <v>94400</v>
      </c>
      <c r="F207" s="35">
        <v>45494</v>
      </c>
      <c r="G207" s="34">
        <v>94400</v>
      </c>
      <c r="H207" s="36">
        <f t="shared" si="4"/>
        <v>0</v>
      </c>
      <c r="I207" s="37" t="s">
        <v>82</v>
      </c>
      <c r="J207" s="16"/>
      <c r="K207" s="16"/>
    </row>
    <row r="208" spans="1:11" ht="21" x14ac:dyDescent="0.35">
      <c r="A208" s="62" t="s">
        <v>378</v>
      </c>
      <c r="B208" s="31" t="s">
        <v>66</v>
      </c>
      <c r="C208" s="48" t="s">
        <v>379</v>
      </c>
      <c r="D208" s="33">
        <v>45436</v>
      </c>
      <c r="E208" s="34">
        <v>70800</v>
      </c>
      <c r="F208" s="35">
        <v>45559</v>
      </c>
      <c r="G208" s="34">
        <v>70800</v>
      </c>
      <c r="H208" s="36">
        <f t="shared" si="4"/>
        <v>0</v>
      </c>
      <c r="I208" s="37" t="s">
        <v>82</v>
      </c>
      <c r="J208" s="16"/>
      <c r="K208" s="16"/>
    </row>
    <row r="209" spans="1:11" ht="21" x14ac:dyDescent="0.35">
      <c r="A209" s="62" t="s">
        <v>380</v>
      </c>
      <c r="B209" s="31" t="s">
        <v>66</v>
      </c>
      <c r="C209" s="48" t="s">
        <v>63</v>
      </c>
      <c r="D209" s="33">
        <v>45327</v>
      </c>
      <c r="E209" s="34">
        <v>88500</v>
      </c>
      <c r="F209" s="35">
        <v>45448</v>
      </c>
      <c r="G209" s="34">
        <v>88500</v>
      </c>
      <c r="H209" s="36">
        <f t="shared" si="4"/>
        <v>0</v>
      </c>
      <c r="I209" s="37" t="s">
        <v>82</v>
      </c>
      <c r="J209" s="16"/>
      <c r="K209" s="16"/>
    </row>
    <row r="210" spans="1:11" ht="21" x14ac:dyDescent="0.35">
      <c r="A210" s="49" t="s">
        <v>381</v>
      </c>
      <c r="B210" s="26" t="s">
        <v>66</v>
      </c>
      <c r="C210" s="38" t="s">
        <v>382</v>
      </c>
      <c r="D210" s="28">
        <v>45432</v>
      </c>
      <c r="E210" s="29">
        <v>177000</v>
      </c>
      <c r="F210" s="18">
        <v>45555</v>
      </c>
      <c r="H210" s="23">
        <f t="shared" si="4"/>
        <v>177000</v>
      </c>
      <c r="I210" s="19" t="s">
        <v>17</v>
      </c>
      <c r="J210" s="16"/>
      <c r="K210" s="16"/>
    </row>
    <row r="211" spans="1:11" ht="21" x14ac:dyDescent="0.35">
      <c r="A211" s="62" t="s">
        <v>240</v>
      </c>
      <c r="B211" s="31" t="s">
        <v>66</v>
      </c>
      <c r="C211" s="48" t="s">
        <v>383</v>
      </c>
      <c r="D211" s="33">
        <v>45440</v>
      </c>
      <c r="E211" s="34">
        <v>59000</v>
      </c>
      <c r="F211" s="35">
        <v>45563</v>
      </c>
      <c r="G211" s="34">
        <v>59000</v>
      </c>
      <c r="H211" s="36">
        <f t="shared" si="4"/>
        <v>0</v>
      </c>
      <c r="I211" s="37" t="s">
        <v>82</v>
      </c>
      <c r="J211" s="16"/>
      <c r="K211" s="16"/>
    </row>
    <row r="212" spans="1:11" ht="21" x14ac:dyDescent="0.35">
      <c r="A212" s="49" t="s">
        <v>158</v>
      </c>
      <c r="B212" s="26" t="s">
        <v>66</v>
      </c>
      <c r="C212" s="38" t="s">
        <v>384</v>
      </c>
      <c r="D212" s="28">
        <v>45447</v>
      </c>
      <c r="E212" s="29">
        <v>100300</v>
      </c>
      <c r="F212" s="18">
        <v>45569</v>
      </c>
      <c r="H212" s="23">
        <f t="shared" si="4"/>
        <v>100300</v>
      </c>
      <c r="I212" s="19" t="s">
        <v>79</v>
      </c>
      <c r="J212" s="16"/>
      <c r="K212" s="16"/>
    </row>
    <row r="213" spans="1:11" ht="33" x14ac:dyDescent="0.35">
      <c r="A213" s="49" t="s">
        <v>285</v>
      </c>
      <c r="B213" s="26" t="s">
        <v>305</v>
      </c>
      <c r="C213" s="38" t="s">
        <v>385</v>
      </c>
      <c r="D213" s="28">
        <v>45436</v>
      </c>
      <c r="E213" s="29">
        <v>1195002.52</v>
      </c>
      <c r="F213" s="18">
        <v>45559</v>
      </c>
      <c r="H213" s="23">
        <f t="shared" si="4"/>
        <v>1195002.52</v>
      </c>
      <c r="I213" s="19" t="s">
        <v>79</v>
      </c>
      <c r="J213" s="16"/>
      <c r="K213" s="16"/>
    </row>
    <row r="214" spans="1:11" ht="31.5" x14ac:dyDescent="0.35">
      <c r="A214" s="49" t="s">
        <v>386</v>
      </c>
      <c r="B214" s="26" t="s">
        <v>387</v>
      </c>
      <c r="C214" s="38" t="s">
        <v>388</v>
      </c>
      <c r="D214" s="28">
        <v>45413</v>
      </c>
      <c r="E214" s="29">
        <v>96720</v>
      </c>
      <c r="F214" s="18">
        <v>45536</v>
      </c>
      <c r="H214" s="23">
        <f t="shared" si="4"/>
        <v>96720</v>
      </c>
      <c r="I214" s="19" t="s">
        <v>79</v>
      </c>
      <c r="J214" s="16"/>
      <c r="K214" s="16"/>
    </row>
    <row r="215" spans="1:11" ht="21" x14ac:dyDescent="0.35">
      <c r="A215" s="49" t="s">
        <v>389</v>
      </c>
      <c r="B215" s="26" t="s">
        <v>267</v>
      </c>
      <c r="C215" s="38" t="s">
        <v>390</v>
      </c>
      <c r="D215" s="28">
        <v>45398</v>
      </c>
      <c r="E215" s="29">
        <v>7664920.5199999996</v>
      </c>
      <c r="F215" s="18">
        <v>45520</v>
      </c>
      <c r="H215" s="23">
        <f t="shared" si="4"/>
        <v>7664920.5199999996</v>
      </c>
      <c r="I215" s="19" t="s">
        <v>79</v>
      </c>
      <c r="J215" s="16"/>
      <c r="K215" s="16"/>
    </row>
    <row r="216" spans="1:11" ht="46.5" x14ac:dyDescent="0.35">
      <c r="A216" s="49" t="s">
        <v>142</v>
      </c>
      <c r="B216" s="26" t="s">
        <v>300</v>
      </c>
      <c r="C216" s="38" t="s">
        <v>391</v>
      </c>
      <c r="D216" s="28">
        <v>45391</v>
      </c>
      <c r="E216" s="29">
        <v>2825807.23</v>
      </c>
      <c r="F216" s="18">
        <v>45520</v>
      </c>
      <c r="H216" s="23">
        <f t="shared" si="4"/>
        <v>2825807.23</v>
      </c>
      <c r="I216" s="19" t="s">
        <v>79</v>
      </c>
      <c r="J216" s="16"/>
      <c r="K216" s="16"/>
    </row>
    <row r="217" spans="1:11" ht="21" x14ac:dyDescent="0.35">
      <c r="A217" s="49" t="s">
        <v>355</v>
      </c>
      <c r="B217" s="26" t="s">
        <v>392</v>
      </c>
      <c r="C217" s="38" t="s">
        <v>393</v>
      </c>
      <c r="D217" s="28">
        <v>45429</v>
      </c>
      <c r="E217" s="29">
        <v>295000</v>
      </c>
      <c r="F217" s="18">
        <v>45552</v>
      </c>
      <c r="H217" s="23">
        <f t="shared" si="4"/>
        <v>295000</v>
      </c>
      <c r="I217" s="19" t="s">
        <v>79</v>
      </c>
      <c r="J217" s="16"/>
      <c r="K217" s="16"/>
    </row>
    <row r="218" spans="1:11" ht="21" x14ac:dyDescent="0.35">
      <c r="A218" s="49" t="s">
        <v>394</v>
      </c>
      <c r="B218" s="26" t="s">
        <v>66</v>
      </c>
      <c r="C218" s="38" t="s">
        <v>395</v>
      </c>
      <c r="D218" s="28">
        <v>45429</v>
      </c>
      <c r="E218" s="29">
        <v>118000</v>
      </c>
      <c r="F218" s="18">
        <v>45552</v>
      </c>
      <c r="H218" s="23">
        <f t="shared" si="4"/>
        <v>118000</v>
      </c>
      <c r="I218" s="19" t="s">
        <v>79</v>
      </c>
      <c r="J218" s="16"/>
      <c r="K218" s="16"/>
    </row>
    <row r="219" spans="1:11" ht="61.5" x14ac:dyDescent="0.35">
      <c r="A219" s="49" t="s">
        <v>396</v>
      </c>
      <c r="B219" s="26" t="s">
        <v>300</v>
      </c>
      <c r="C219" s="38" t="s">
        <v>397</v>
      </c>
      <c r="D219" s="28">
        <v>45344</v>
      </c>
      <c r="E219" s="29">
        <v>2385252.5099999998</v>
      </c>
      <c r="F219" s="18">
        <v>45465</v>
      </c>
      <c r="H219" s="23">
        <f t="shared" si="4"/>
        <v>2385252.5099999998</v>
      </c>
      <c r="I219" s="19" t="s">
        <v>79</v>
      </c>
      <c r="J219" s="16"/>
      <c r="K219" s="16"/>
    </row>
    <row r="220" spans="1:11" ht="46.5" x14ac:dyDescent="0.35">
      <c r="A220" s="49" t="s">
        <v>398</v>
      </c>
      <c r="B220" s="26" t="s">
        <v>300</v>
      </c>
      <c r="C220" s="38" t="s">
        <v>399</v>
      </c>
      <c r="D220" s="28">
        <v>45398</v>
      </c>
      <c r="E220" s="29">
        <v>1746861.22</v>
      </c>
      <c r="F220" s="18">
        <v>45520</v>
      </c>
      <c r="H220" s="23">
        <f t="shared" si="4"/>
        <v>1746861.22</v>
      </c>
      <c r="I220" s="19" t="s">
        <v>79</v>
      </c>
      <c r="J220" s="16"/>
      <c r="K220" s="16"/>
    </row>
    <row r="221" spans="1:11" ht="21" x14ac:dyDescent="0.35">
      <c r="A221" s="62" t="s">
        <v>400</v>
      </c>
      <c r="B221" s="31" t="s">
        <v>55</v>
      </c>
      <c r="C221" s="48" t="s">
        <v>401</v>
      </c>
      <c r="D221" s="33">
        <v>45453</v>
      </c>
      <c r="E221" s="34">
        <v>59000</v>
      </c>
      <c r="F221" s="35">
        <v>45575</v>
      </c>
      <c r="G221" s="34">
        <v>59000</v>
      </c>
      <c r="H221" s="36">
        <f t="shared" si="4"/>
        <v>0</v>
      </c>
      <c r="I221" s="37" t="s">
        <v>82</v>
      </c>
      <c r="J221" s="16"/>
      <c r="K221" s="16"/>
    </row>
    <row r="222" spans="1:11" ht="21" x14ac:dyDescent="0.35">
      <c r="A222" s="49" t="s">
        <v>253</v>
      </c>
      <c r="B222" s="26" t="s">
        <v>55</v>
      </c>
      <c r="C222" s="38" t="s">
        <v>36</v>
      </c>
      <c r="D222" s="28">
        <v>45414</v>
      </c>
      <c r="E222" s="29">
        <v>70800</v>
      </c>
      <c r="F222" s="18">
        <v>45575</v>
      </c>
      <c r="H222" s="23">
        <f t="shared" si="4"/>
        <v>70800</v>
      </c>
      <c r="I222" s="19" t="s">
        <v>79</v>
      </c>
      <c r="J222" s="16"/>
      <c r="K222" s="16"/>
    </row>
    <row r="223" spans="1:11" ht="21" x14ac:dyDescent="0.35">
      <c r="A223" s="49" t="s">
        <v>376</v>
      </c>
      <c r="B223" s="26" t="s">
        <v>66</v>
      </c>
      <c r="C223" s="38" t="s">
        <v>402</v>
      </c>
      <c r="D223" s="28">
        <v>45439</v>
      </c>
      <c r="E223" s="29">
        <v>76700</v>
      </c>
      <c r="F223" s="18">
        <v>45562</v>
      </c>
      <c r="H223" s="23">
        <f t="shared" si="4"/>
        <v>76700</v>
      </c>
      <c r="I223" s="19" t="s">
        <v>79</v>
      </c>
      <c r="J223" s="16"/>
      <c r="K223" s="16"/>
    </row>
    <row r="224" spans="1:11" ht="21" x14ac:dyDescent="0.35">
      <c r="A224" s="49" t="s">
        <v>403</v>
      </c>
      <c r="B224" s="26" t="s">
        <v>55</v>
      </c>
      <c r="C224" s="38" t="s">
        <v>404</v>
      </c>
      <c r="D224" s="28">
        <v>45439</v>
      </c>
      <c r="E224" s="29">
        <v>88500</v>
      </c>
      <c r="F224" s="18">
        <v>45562</v>
      </c>
      <c r="H224" s="23">
        <f t="shared" si="4"/>
        <v>88500</v>
      </c>
      <c r="I224" s="19" t="s">
        <v>79</v>
      </c>
      <c r="J224" s="16"/>
      <c r="K224" s="16"/>
    </row>
    <row r="225" spans="1:11" ht="21" x14ac:dyDescent="0.35">
      <c r="A225" s="49" t="s">
        <v>405</v>
      </c>
      <c r="B225" s="26" t="s">
        <v>23</v>
      </c>
      <c r="C225" s="38" t="s">
        <v>406</v>
      </c>
      <c r="D225" s="28">
        <v>45435</v>
      </c>
      <c r="E225" s="29">
        <v>123011.46</v>
      </c>
      <c r="F225" s="18">
        <v>45558</v>
      </c>
      <c r="H225" s="23">
        <f t="shared" si="4"/>
        <v>123011.46</v>
      </c>
      <c r="I225" s="19" t="s">
        <v>79</v>
      </c>
      <c r="J225" s="16"/>
      <c r="K225" s="16"/>
    </row>
    <row r="226" spans="1:11" ht="21" x14ac:dyDescent="0.35">
      <c r="A226" s="49" t="s">
        <v>131</v>
      </c>
      <c r="B226" s="26" t="s">
        <v>407</v>
      </c>
      <c r="C226" s="38" t="s">
        <v>408</v>
      </c>
      <c r="D226" s="28">
        <v>45440</v>
      </c>
      <c r="E226" s="29">
        <v>42609.46</v>
      </c>
      <c r="F226" s="18">
        <v>45563</v>
      </c>
      <c r="H226" s="23">
        <f t="shared" si="4"/>
        <v>42609.46</v>
      </c>
      <c r="I226" s="19" t="s">
        <v>79</v>
      </c>
      <c r="J226" s="16"/>
      <c r="K226" s="16"/>
    </row>
    <row r="227" spans="1:11" ht="21" x14ac:dyDescent="0.35">
      <c r="A227" s="49" t="s">
        <v>409</v>
      </c>
      <c r="B227" s="26" t="s">
        <v>410</v>
      </c>
      <c r="C227" s="38" t="s">
        <v>411</v>
      </c>
      <c r="D227" s="28">
        <v>45443</v>
      </c>
      <c r="E227" s="29">
        <v>517534.75</v>
      </c>
      <c r="F227" s="18">
        <v>45565</v>
      </c>
      <c r="H227" s="23">
        <f t="shared" si="4"/>
        <v>517534.75</v>
      </c>
      <c r="I227" s="19" t="s">
        <v>79</v>
      </c>
      <c r="J227" s="16"/>
      <c r="K227" s="16"/>
    </row>
    <row r="228" spans="1:11" ht="33" x14ac:dyDescent="0.35">
      <c r="A228" s="49" t="s">
        <v>412</v>
      </c>
      <c r="B228" s="26" t="s">
        <v>413</v>
      </c>
      <c r="C228" s="27" t="s">
        <v>414</v>
      </c>
      <c r="D228" s="28">
        <v>45443</v>
      </c>
      <c r="E228" s="29">
        <v>491225.74</v>
      </c>
      <c r="F228" s="18">
        <v>45565</v>
      </c>
      <c r="G228" s="24">
        <v>98245.15</v>
      </c>
      <c r="H228" s="23">
        <f t="shared" si="4"/>
        <v>392980.58999999997</v>
      </c>
      <c r="I228" s="19" t="s">
        <v>79</v>
      </c>
      <c r="J228" s="16"/>
      <c r="K228" s="16"/>
    </row>
    <row r="229" spans="1:11" ht="33" x14ac:dyDescent="0.35">
      <c r="A229" s="49" t="s">
        <v>102</v>
      </c>
      <c r="B229" s="26" t="s">
        <v>415</v>
      </c>
      <c r="C229" s="27" t="s">
        <v>416</v>
      </c>
      <c r="D229" s="28">
        <v>45448</v>
      </c>
      <c r="E229" s="29">
        <v>258299.97</v>
      </c>
      <c r="F229" s="18">
        <v>45570</v>
      </c>
      <c r="H229" s="23">
        <f t="shared" si="4"/>
        <v>258299.97</v>
      </c>
      <c r="I229" s="19" t="s">
        <v>79</v>
      </c>
      <c r="J229" s="16"/>
      <c r="K229" s="16"/>
    </row>
    <row r="230" spans="1:11" ht="21" x14ac:dyDescent="0.35">
      <c r="A230" s="49" t="s">
        <v>417</v>
      </c>
      <c r="B230" s="26" t="s">
        <v>66</v>
      </c>
      <c r="C230" s="27" t="s">
        <v>257</v>
      </c>
      <c r="D230" s="28">
        <v>45457</v>
      </c>
      <c r="E230" s="29">
        <v>88500</v>
      </c>
      <c r="F230" s="18">
        <v>45579</v>
      </c>
      <c r="H230" s="23">
        <f t="shared" si="4"/>
        <v>88500</v>
      </c>
      <c r="I230" s="19" t="s">
        <v>79</v>
      </c>
      <c r="J230" s="16"/>
      <c r="K230" s="16"/>
    </row>
    <row r="231" spans="1:11" ht="21" x14ac:dyDescent="0.35">
      <c r="A231" s="49" t="s">
        <v>351</v>
      </c>
      <c r="B231" s="26" t="s">
        <v>55</v>
      </c>
      <c r="C231" s="27" t="s">
        <v>418</v>
      </c>
      <c r="D231" s="28">
        <v>45432</v>
      </c>
      <c r="E231" s="29">
        <v>41300</v>
      </c>
      <c r="F231" s="18">
        <v>45555</v>
      </c>
      <c r="H231" s="23">
        <f t="shared" si="4"/>
        <v>41300</v>
      </c>
      <c r="I231" s="19" t="s">
        <v>79</v>
      </c>
      <c r="J231" s="16"/>
      <c r="K231" s="16"/>
    </row>
    <row r="232" spans="1:11" ht="21" x14ac:dyDescent="0.35">
      <c r="A232" s="49" t="s">
        <v>419</v>
      </c>
      <c r="B232" s="26" t="s">
        <v>420</v>
      </c>
      <c r="C232" s="27" t="s">
        <v>153</v>
      </c>
      <c r="D232" s="28">
        <v>45447</v>
      </c>
      <c r="E232" s="29">
        <v>1549498.99</v>
      </c>
      <c r="F232" s="18">
        <v>45569</v>
      </c>
      <c r="H232" s="23">
        <f t="shared" si="4"/>
        <v>1549498.99</v>
      </c>
      <c r="I232" s="19" t="s">
        <v>79</v>
      </c>
      <c r="J232" s="16"/>
      <c r="K232" s="16"/>
    </row>
    <row r="233" spans="1:11" ht="21" x14ac:dyDescent="0.35">
      <c r="A233" s="49" t="s">
        <v>351</v>
      </c>
      <c r="B233" s="26" t="s">
        <v>55</v>
      </c>
      <c r="C233" s="27" t="s">
        <v>421</v>
      </c>
      <c r="D233" s="28">
        <v>45393</v>
      </c>
      <c r="E233" s="29">
        <v>88500</v>
      </c>
      <c r="F233" s="18">
        <v>45515</v>
      </c>
      <c r="H233" s="23">
        <f t="shared" si="4"/>
        <v>88500</v>
      </c>
      <c r="I233" s="19" t="s">
        <v>79</v>
      </c>
      <c r="J233" s="16"/>
      <c r="K233" s="16"/>
    </row>
    <row r="234" spans="1:11" ht="31.5" x14ac:dyDescent="0.35">
      <c r="A234" s="49" t="s">
        <v>134</v>
      </c>
      <c r="B234" s="26" t="s">
        <v>135</v>
      </c>
      <c r="C234" s="27" t="s">
        <v>422</v>
      </c>
      <c r="D234" s="28">
        <v>45401</v>
      </c>
      <c r="E234" s="29">
        <v>90091.8</v>
      </c>
      <c r="F234" s="18">
        <v>45523</v>
      </c>
      <c r="H234" s="23">
        <f t="shared" si="4"/>
        <v>90091.8</v>
      </c>
      <c r="I234" s="19" t="s">
        <v>79</v>
      </c>
      <c r="J234" s="16"/>
      <c r="K234" s="16"/>
    </row>
    <row r="235" spans="1:11" ht="21" x14ac:dyDescent="0.35">
      <c r="A235" s="49" t="s">
        <v>263</v>
      </c>
      <c r="B235" s="26" t="s">
        <v>423</v>
      </c>
      <c r="C235" s="27" t="s">
        <v>424</v>
      </c>
      <c r="D235" s="28">
        <v>45390</v>
      </c>
      <c r="E235" s="29">
        <v>7563707.1200000001</v>
      </c>
      <c r="F235" s="18">
        <v>45512</v>
      </c>
      <c r="H235" s="23">
        <f t="shared" ref="H235:H298" si="5">+E235-G235</f>
        <v>7563707.1200000001</v>
      </c>
      <c r="I235" s="19" t="s">
        <v>79</v>
      </c>
      <c r="J235" s="16"/>
      <c r="K235" s="16"/>
    </row>
    <row r="236" spans="1:11" ht="21" x14ac:dyDescent="0.35">
      <c r="A236" s="49" t="s">
        <v>425</v>
      </c>
      <c r="B236" s="26" t="s">
        <v>122</v>
      </c>
      <c r="C236" s="38" t="s">
        <v>426</v>
      </c>
      <c r="D236" s="28">
        <v>45265</v>
      </c>
      <c r="E236" s="29">
        <v>626500</v>
      </c>
      <c r="F236" s="18">
        <v>45387</v>
      </c>
      <c r="H236" s="23">
        <f t="shared" si="5"/>
        <v>626500</v>
      </c>
      <c r="I236" s="19" t="s">
        <v>17</v>
      </c>
      <c r="J236" s="16"/>
      <c r="K236" s="16"/>
    </row>
    <row r="237" spans="1:11" ht="21" x14ac:dyDescent="0.35">
      <c r="A237" s="49" t="s">
        <v>386</v>
      </c>
      <c r="B237" s="26" t="s">
        <v>387</v>
      </c>
      <c r="C237" s="38" t="s">
        <v>427</v>
      </c>
      <c r="D237" s="28">
        <v>45441</v>
      </c>
      <c r="E237" s="29">
        <v>54300</v>
      </c>
      <c r="F237" s="18">
        <v>45564</v>
      </c>
      <c r="H237" s="23">
        <f t="shared" si="5"/>
        <v>54300</v>
      </c>
      <c r="I237" s="19" t="s">
        <v>79</v>
      </c>
      <c r="J237" s="16"/>
      <c r="K237" s="16"/>
    </row>
    <row r="238" spans="1:11" ht="21" x14ac:dyDescent="0.35">
      <c r="A238" s="49" t="s">
        <v>428</v>
      </c>
      <c r="B238" s="26" t="s">
        <v>429</v>
      </c>
      <c r="C238" s="38" t="s">
        <v>430</v>
      </c>
      <c r="D238" s="28">
        <v>45383</v>
      </c>
      <c r="E238" s="29">
        <v>1342857.84</v>
      </c>
      <c r="F238" s="18">
        <v>45505</v>
      </c>
      <c r="H238" s="23">
        <f t="shared" si="5"/>
        <v>1342857.84</v>
      </c>
      <c r="I238" s="19" t="s">
        <v>79</v>
      </c>
      <c r="J238" s="16"/>
      <c r="K238" s="16"/>
    </row>
    <row r="239" spans="1:11" ht="21" x14ac:dyDescent="0.35">
      <c r="A239" s="49" t="s">
        <v>431</v>
      </c>
      <c r="B239" s="26" t="s">
        <v>55</v>
      </c>
      <c r="C239" s="27" t="s">
        <v>432</v>
      </c>
      <c r="D239" s="28">
        <v>45370</v>
      </c>
      <c r="E239" s="29">
        <v>88500</v>
      </c>
      <c r="F239" s="18">
        <v>45492</v>
      </c>
      <c r="H239" s="23">
        <f t="shared" si="5"/>
        <v>88500</v>
      </c>
      <c r="I239" s="19" t="s">
        <v>79</v>
      </c>
      <c r="J239" s="16"/>
      <c r="K239" s="16"/>
    </row>
    <row r="240" spans="1:11" ht="21" x14ac:dyDescent="0.35">
      <c r="A240" s="49" t="s">
        <v>398</v>
      </c>
      <c r="B240" s="26" t="s">
        <v>407</v>
      </c>
      <c r="C240" s="27" t="s">
        <v>433</v>
      </c>
      <c r="D240" s="28">
        <v>45421</v>
      </c>
      <c r="E240" s="29">
        <v>412051.95</v>
      </c>
      <c r="F240" s="18">
        <v>45544</v>
      </c>
      <c r="H240" s="23">
        <f t="shared" si="5"/>
        <v>412051.95</v>
      </c>
      <c r="I240" s="19" t="s">
        <v>79</v>
      </c>
      <c r="J240" s="16"/>
      <c r="K240" s="16"/>
    </row>
    <row r="241" spans="1:11" ht="33" x14ac:dyDescent="0.35">
      <c r="A241" s="49" t="s">
        <v>102</v>
      </c>
      <c r="B241" s="26" t="s">
        <v>111</v>
      </c>
      <c r="C241" s="27" t="s">
        <v>434</v>
      </c>
      <c r="D241" s="28">
        <v>45448</v>
      </c>
      <c r="E241" s="29">
        <v>95306.79</v>
      </c>
      <c r="F241" s="18">
        <v>45570</v>
      </c>
      <c r="G241" s="24">
        <v>19061.36</v>
      </c>
      <c r="H241" s="23">
        <f t="shared" si="5"/>
        <v>76245.429999999993</v>
      </c>
      <c r="I241" s="19" t="s">
        <v>79</v>
      </c>
      <c r="J241" s="16"/>
      <c r="K241" s="16"/>
    </row>
    <row r="242" spans="1:11" ht="21" x14ac:dyDescent="0.35">
      <c r="A242" s="49" t="s">
        <v>435</v>
      </c>
      <c r="B242" s="26" t="s">
        <v>436</v>
      </c>
      <c r="C242" s="27" t="s">
        <v>437</v>
      </c>
      <c r="D242" s="28">
        <v>45454</v>
      </c>
      <c r="E242" s="29">
        <v>2985656.06</v>
      </c>
      <c r="F242" s="18">
        <v>38879</v>
      </c>
      <c r="H242" s="23">
        <f t="shared" si="5"/>
        <v>2985656.06</v>
      </c>
      <c r="I242" s="19" t="s">
        <v>79</v>
      </c>
      <c r="J242" s="16"/>
      <c r="K242" s="16"/>
    </row>
    <row r="243" spans="1:11" ht="21" x14ac:dyDescent="0.35">
      <c r="A243" s="49" t="s">
        <v>419</v>
      </c>
      <c r="B243" s="26" t="s">
        <v>438</v>
      </c>
      <c r="C243" s="27" t="s">
        <v>439</v>
      </c>
      <c r="D243" s="28">
        <v>45453</v>
      </c>
      <c r="E243" s="29">
        <v>168315.01</v>
      </c>
      <c r="F243" s="18">
        <v>45575</v>
      </c>
      <c r="H243" s="23">
        <f t="shared" si="5"/>
        <v>168315.01</v>
      </c>
      <c r="I243" s="19" t="s">
        <v>79</v>
      </c>
      <c r="J243" s="16"/>
      <c r="K243" s="16"/>
    </row>
    <row r="244" spans="1:11" ht="48.75" x14ac:dyDescent="0.35">
      <c r="A244" s="49" t="s">
        <v>97</v>
      </c>
      <c r="B244" s="26" t="s">
        <v>103</v>
      </c>
      <c r="C244" s="27" t="s">
        <v>440</v>
      </c>
      <c r="D244" s="28">
        <v>45317</v>
      </c>
      <c r="E244" s="29">
        <v>694441.8</v>
      </c>
      <c r="F244" s="18">
        <v>45438</v>
      </c>
      <c r="G244" s="24">
        <v>138888.35999999999</v>
      </c>
      <c r="H244" s="23">
        <f t="shared" si="5"/>
        <v>555553.44000000006</v>
      </c>
      <c r="I244" s="19" t="s">
        <v>17</v>
      </c>
      <c r="J244" s="16"/>
      <c r="K244" s="16"/>
    </row>
    <row r="245" spans="1:11" ht="48.75" x14ac:dyDescent="0.35">
      <c r="A245" s="49" t="s">
        <v>97</v>
      </c>
      <c r="B245" s="26" t="s">
        <v>103</v>
      </c>
      <c r="C245" s="27" t="s">
        <v>441</v>
      </c>
      <c r="D245" s="28">
        <v>45317</v>
      </c>
      <c r="E245" s="29">
        <v>446244.55</v>
      </c>
      <c r="F245" s="18">
        <v>45438</v>
      </c>
      <c r="G245" s="24">
        <v>89248.91</v>
      </c>
      <c r="H245" s="23">
        <f t="shared" si="5"/>
        <v>356995.64</v>
      </c>
      <c r="I245" s="19" t="s">
        <v>17</v>
      </c>
      <c r="J245" s="16"/>
      <c r="K245" s="16"/>
    </row>
    <row r="246" spans="1:11" ht="33" x14ac:dyDescent="0.35">
      <c r="A246" s="49" t="s">
        <v>442</v>
      </c>
      <c r="B246" s="26" t="s">
        <v>443</v>
      </c>
      <c r="C246" s="27" t="s">
        <v>444</v>
      </c>
      <c r="D246" s="28">
        <v>45454</v>
      </c>
      <c r="E246" s="29">
        <v>2706800</v>
      </c>
      <c r="F246" s="18" t="s">
        <v>445</v>
      </c>
      <c r="H246" s="23">
        <f t="shared" si="5"/>
        <v>2706800</v>
      </c>
      <c r="I246" s="19" t="s">
        <v>79</v>
      </c>
      <c r="J246" s="16"/>
      <c r="K246" s="16"/>
    </row>
    <row r="247" spans="1:11" ht="21" x14ac:dyDescent="0.35">
      <c r="A247" s="49" t="s">
        <v>446</v>
      </c>
      <c r="B247" s="26" t="s">
        <v>66</v>
      </c>
      <c r="C247" s="27" t="s">
        <v>447</v>
      </c>
      <c r="D247" s="28">
        <v>45463</v>
      </c>
      <c r="E247" s="29">
        <v>76700</v>
      </c>
      <c r="F247" s="18">
        <v>45585</v>
      </c>
      <c r="H247" s="23">
        <f t="shared" si="5"/>
        <v>76700</v>
      </c>
      <c r="I247" s="19" t="s">
        <v>79</v>
      </c>
      <c r="J247" s="16"/>
      <c r="K247" s="16"/>
    </row>
    <row r="248" spans="1:11" ht="21" x14ac:dyDescent="0.35">
      <c r="A248" s="49" t="s">
        <v>448</v>
      </c>
      <c r="B248" s="26" t="s">
        <v>66</v>
      </c>
      <c r="C248" s="27" t="s">
        <v>449</v>
      </c>
      <c r="D248" s="28">
        <v>45461</v>
      </c>
      <c r="E248" s="29">
        <v>106200</v>
      </c>
      <c r="F248" s="18">
        <v>45583</v>
      </c>
      <c r="H248" s="23">
        <f t="shared" si="5"/>
        <v>106200</v>
      </c>
      <c r="I248" s="19" t="s">
        <v>79</v>
      </c>
      <c r="J248" s="16"/>
      <c r="K248" s="16"/>
    </row>
    <row r="249" spans="1:11" ht="21" x14ac:dyDescent="0.35">
      <c r="A249" s="49" t="s">
        <v>450</v>
      </c>
      <c r="B249" s="26" t="s">
        <v>66</v>
      </c>
      <c r="C249" s="27" t="s">
        <v>451</v>
      </c>
      <c r="D249" s="28">
        <v>45457</v>
      </c>
      <c r="E249" s="29">
        <v>88500</v>
      </c>
      <c r="F249" s="18">
        <v>45579</v>
      </c>
      <c r="H249" s="23">
        <f t="shared" si="5"/>
        <v>88500</v>
      </c>
      <c r="I249" s="19" t="s">
        <v>79</v>
      </c>
      <c r="J249" s="16"/>
      <c r="K249" s="16"/>
    </row>
    <row r="250" spans="1:11" ht="21" x14ac:dyDescent="0.35">
      <c r="A250" s="49" t="s">
        <v>237</v>
      </c>
      <c r="B250" s="26" t="s">
        <v>55</v>
      </c>
      <c r="C250" s="27" t="s">
        <v>452</v>
      </c>
      <c r="D250" s="28">
        <v>45457</v>
      </c>
      <c r="E250" s="29">
        <v>112100</v>
      </c>
      <c r="F250" s="18">
        <v>45579</v>
      </c>
      <c r="H250" s="23">
        <f t="shared" si="5"/>
        <v>112100</v>
      </c>
      <c r="I250" s="19" t="s">
        <v>79</v>
      </c>
      <c r="J250" s="16"/>
      <c r="K250" s="16"/>
    </row>
    <row r="251" spans="1:11" ht="21" x14ac:dyDescent="0.35">
      <c r="A251" s="49" t="s">
        <v>453</v>
      </c>
      <c r="B251" s="26" t="s">
        <v>454</v>
      </c>
      <c r="C251" s="27" t="s">
        <v>455</v>
      </c>
      <c r="D251" s="28">
        <v>45455</v>
      </c>
      <c r="E251" s="29">
        <v>3142984.04</v>
      </c>
      <c r="F251" s="18">
        <v>45579</v>
      </c>
      <c r="H251" s="23">
        <f t="shared" si="5"/>
        <v>3142984.04</v>
      </c>
      <c r="I251" s="19" t="s">
        <v>79</v>
      </c>
      <c r="J251" s="16"/>
      <c r="K251" s="16"/>
    </row>
    <row r="252" spans="1:11" ht="21" x14ac:dyDescent="0.35">
      <c r="A252" s="49" t="s">
        <v>48</v>
      </c>
      <c r="B252" s="26" t="s">
        <v>456</v>
      </c>
      <c r="C252" s="27" t="s">
        <v>457</v>
      </c>
      <c r="D252" s="28">
        <v>45443</v>
      </c>
      <c r="E252" s="29">
        <v>5067075</v>
      </c>
      <c r="F252" s="18" t="s">
        <v>458</v>
      </c>
      <c r="H252" s="23">
        <f t="shared" si="5"/>
        <v>5067075</v>
      </c>
      <c r="I252" s="19" t="s">
        <v>79</v>
      </c>
      <c r="J252" s="16"/>
      <c r="K252" s="16"/>
    </row>
    <row r="253" spans="1:11" ht="21" x14ac:dyDescent="0.35">
      <c r="A253" s="49" t="s">
        <v>459</v>
      </c>
      <c r="B253" s="26" t="s">
        <v>122</v>
      </c>
      <c r="C253" s="27" t="s">
        <v>460</v>
      </c>
      <c r="D253" s="28">
        <v>45457</v>
      </c>
      <c r="E253" s="29">
        <v>1200000</v>
      </c>
      <c r="F253" s="18">
        <v>45579</v>
      </c>
      <c r="H253" s="23">
        <f t="shared" si="5"/>
        <v>1200000</v>
      </c>
      <c r="I253" s="19" t="s">
        <v>79</v>
      </c>
      <c r="J253" s="16"/>
      <c r="K253" s="16"/>
    </row>
    <row r="254" spans="1:11" ht="21.75" thickBot="1" x14ac:dyDescent="0.4">
      <c r="A254" s="49"/>
      <c r="B254" s="26"/>
      <c r="C254" s="38"/>
      <c r="D254" s="28"/>
      <c r="E254" s="29"/>
      <c r="F254" s="18"/>
      <c r="H254" s="67">
        <f>SUM(H10:H253)</f>
        <v>272235143.0200001</v>
      </c>
      <c r="J254" s="16"/>
      <c r="K254" s="16"/>
    </row>
    <row r="255" spans="1:11" ht="21.75" thickTop="1" x14ac:dyDescent="0.35">
      <c r="A255" s="49"/>
      <c r="B255" s="26"/>
      <c r="C255" s="38"/>
      <c r="D255" s="28"/>
      <c r="E255" s="29"/>
      <c r="F255" s="18"/>
      <c r="H255" s="23"/>
      <c r="J255" s="16"/>
      <c r="K255" s="16"/>
    </row>
    <row r="256" spans="1:11" ht="21" x14ac:dyDescent="0.35">
      <c r="A256" s="49"/>
      <c r="B256" s="26"/>
      <c r="C256" s="38"/>
      <c r="D256" s="28"/>
      <c r="E256" s="29"/>
      <c r="F256" s="18"/>
      <c r="H256" s="23"/>
      <c r="J256" s="16"/>
      <c r="K256" s="16"/>
    </row>
    <row r="257" spans="1:11" ht="21" x14ac:dyDescent="0.35">
      <c r="A257" s="49"/>
      <c r="B257" s="26"/>
      <c r="C257" s="38"/>
      <c r="D257" s="28"/>
      <c r="E257" s="29"/>
      <c r="F257" s="18"/>
      <c r="H257" s="23"/>
      <c r="J257" s="16"/>
      <c r="K257" s="16"/>
    </row>
    <row r="258" spans="1:11" ht="21" x14ac:dyDescent="0.35">
      <c r="A258" s="49"/>
      <c r="B258" s="26"/>
      <c r="C258" s="38"/>
      <c r="D258" s="28"/>
      <c r="E258" s="29"/>
      <c r="F258" s="18"/>
      <c r="H258" s="23"/>
      <c r="J258" s="16"/>
      <c r="K258" s="16"/>
    </row>
    <row r="259" spans="1:11" ht="21" x14ac:dyDescent="0.35">
      <c r="A259" s="49"/>
      <c r="B259" s="26"/>
      <c r="C259" s="38"/>
      <c r="D259" s="28"/>
      <c r="E259" s="29"/>
      <c r="F259" s="18"/>
      <c r="H259" s="23"/>
      <c r="J259" s="16"/>
      <c r="K259" s="16"/>
    </row>
    <row r="260" spans="1:11" ht="21" x14ac:dyDescent="0.35">
      <c r="A260" s="49"/>
      <c r="B260" s="26"/>
      <c r="C260" s="38"/>
      <c r="D260" s="28"/>
      <c r="E260" s="29"/>
      <c r="F260" s="18"/>
      <c r="H260" s="23"/>
      <c r="J260" s="16"/>
      <c r="K260" s="16"/>
    </row>
    <row r="261" spans="1:11" ht="21" x14ac:dyDescent="0.35">
      <c r="A261" s="49"/>
      <c r="B261" s="26"/>
      <c r="C261" s="38"/>
      <c r="D261" s="28"/>
      <c r="E261" s="29"/>
      <c r="F261" s="18"/>
      <c r="H261" s="23"/>
      <c r="J261" s="16"/>
      <c r="K261" s="16"/>
    </row>
    <row r="262" spans="1:11" ht="21" x14ac:dyDescent="0.35">
      <c r="A262" s="49"/>
      <c r="B262" s="26"/>
      <c r="C262" s="38"/>
      <c r="D262" s="28"/>
      <c r="E262" s="29"/>
      <c r="F262" s="18"/>
      <c r="H262" s="23"/>
      <c r="J262" s="16"/>
      <c r="K262" s="16"/>
    </row>
    <row r="263" spans="1:11" ht="21" x14ac:dyDescent="0.35">
      <c r="A263" s="49"/>
      <c r="B263" s="26"/>
      <c r="C263" s="38"/>
      <c r="D263" s="28"/>
      <c r="E263" s="29"/>
      <c r="F263" s="18"/>
      <c r="H263" s="23"/>
      <c r="J263" s="16"/>
      <c r="K263" s="16"/>
    </row>
    <row r="264" spans="1:11" ht="21" x14ac:dyDescent="0.35">
      <c r="A264" s="49"/>
      <c r="B264" s="26"/>
      <c r="C264" s="38"/>
      <c r="D264" s="28"/>
      <c r="E264" s="29"/>
      <c r="F264" s="18"/>
      <c r="H264" s="23"/>
      <c r="J264" s="16"/>
      <c r="K264" s="16"/>
    </row>
    <row r="265" spans="1:11" ht="21" x14ac:dyDescent="0.35">
      <c r="A265" s="49"/>
      <c r="B265" s="26"/>
      <c r="C265" s="38"/>
      <c r="D265" s="28"/>
      <c r="E265" s="29"/>
      <c r="F265" s="18"/>
      <c r="H265" s="23"/>
      <c r="J265" s="16"/>
      <c r="K265" s="16"/>
    </row>
    <row r="266" spans="1:11" ht="21" x14ac:dyDescent="0.35">
      <c r="A266" s="25"/>
      <c r="B266" s="26"/>
      <c r="C266" s="38"/>
      <c r="D266" s="28"/>
      <c r="E266" s="29"/>
      <c r="F266" s="18"/>
      <c r="H266" s="23"/>
      <c r="J266" s="16"/>
      <c r="K266" s="16"/>
    </row>
    <row r="267" spans="1:11" ht="21" x14ac:dyDescent="0.35">
      <c r="A267" s="25"/>
      <c r="B267" s="26"/>
      <c r="C267" s="38"/>
      <c r="D267" s="28"/>
      <c r="E267" s="29"/>
      <c r="F267" s="18"/>
      <c r="H267" s="23"/>
      <c r="J267" s="16"/>
      <c r="K267" s="16"/>
    </row>
    <row r="268" spans="1:11" ht="21" x14ac:dyDescent="0.35">
      <c r="A268" s="25"/>
      <c r="B268" s="26"/>
      <c r="C268" s="38"/>
      <c r="D268" s="28"/>
      <c r="E268" s="29"/>
      <c r="F268" s="18"/>
      <c r="H268" s="23"/>
      <c r="J268" s="16"/>
      <c r="K268" s="16"/>
    </row>
    <row r="269" spans="1:11" ht="21" x14ac:dyDescent="0.35">
      <c r="A269" s="25"/>
      <c r="B269" s="26"/>
      <c r="C269" s="38"/>
      <c r="D269" s="28"/>
      <c r="E269" s="29"/>
      <c r="F269" s="18"/>
      <c r="H269" s="23"/>
      <c r="J269" s="16"/>
      <c r="K269" s="16"/>
    </row>
    <row r="270" spans="1:11" ht="21" x14ac:dyDescent="0.35">
      <c r="A270" s="25"/>
      <c r="B270" s="26"/>
      <c r="C270" s="38"/>
      <c r="D270" s="28"/>
      <c r="E270" s="29"/>
      <c r="F270" s="18"/>
      <c r="H270" s="23"/>
      <c r="J270" s="16"/>
      <c r="K270" s="16"/>
    </row>
    <row r="271" spans="1:11" ht="21" x14ac:dyDescent="0.35">
      <c r="A271" s="25"/>
      <c r="B271" s="26"/>
      <c r="C271" s="38"/>
      <c r="D271" s="28"/>
      <c r="E271" s="29"/>
      <c r="F271" s="18"/>
      <c r="H271" s="23"/>
      <c r="J271" s="16"/>
      <c r="K271" s="16"/>
    </row>
    <row r="272" spans="1:11" ht="21" x14ac:dyDescent="0.35">
      <c r="A272" s="25"/>
      <c r="B272" s="26"/>
      <c r="C272" s="38"/>
      <c r="D272" s="28"/>
      <c r="E272" s="29"/>
      <c r="F272" s="18"/>
      <c r="H272" s="23"/>
      <c r="J272" s="16"/>
      <c r="K272" s="16"/>
    </row>
    <row r="273" spans="1:11" ht="21" x14ac:dyDescent="0.35">
      <c r="A273" s="25"/>
      <c r="B273" s="26"/>
      <c r="C273" s="38"/>
      <c r="D273" s="28"/>
      <c r="E273" s="29"/>
      <c r="F273" s="18"/>
      <c r="H273" s="23"/>
      <c r="J273" s="16"/>
      <c r="K273" s="16"/>
    </row>
    <row r="274" spans="1:11" ht="21" x14ac:dyDescent="0.35">
      <c r="A274" s="25"/>
      <c r="B274" s="26"/>
      <c r="C274" s="38"/>
      <c r="D274" s="28"/>
      <c r="E274" s="29"/>
      <c r="F274" s="18"/>
      <c r="H274" s="23"/>
      <c r="J274" s="16"/>
      <c r="K274" s="16"/>
    </row>
    <row r="275" spans="1:11" ht="21" x14ac:dyDescent="0.35">
      <c r="A275" s="25"/>
      <c r="B275" s="26"/>
      <c r="C275" s="38"/>
      <c r="D275" s="28"/>
      <c r="E275" s="29"/>
      <c r="F275" s="18"/>
      <c r="H275" s="23"/>
      <c r="J275" s="16"/>
      <c r="K275" s="16"/>
    </row>
    <row r="276" spans="1:11" ht="21" x14ac:dyDescent="0.35">
      <c r="A276" s="25"/>
      <c r="B276" s="26"/>
      <c r="C276" s="38"/>
      <c r="D276" s="28"/>
      <c r="E276" s="29"/>
      <c r="F276" s="18"/>
      <c r="H276" s="23"/>
      <c r="J276" s="16"/>
      <c r="K276" s="16"/>
    </row>
    <row r="277" spans="1:11" ht="21" x14ac:dyDescent="0.35">
      <c r="A277" s="25"/>
      <c r="B277" s="26"/>
      <c r="C277" s="38"/>
      <c r="D277" s="28"/>
      <c r="E277" s="29"/>
      <c r="F277" s="18"/>
      <c r="H277" s="23"/>
      <c r="J277" s="16"/>
      <c r="K277" s="16"/>
    </row>
    <row r="278" spans="1:11" ht="21" x14ac:dyDescent="0.35">
      <c r="A278" s="25"/>
      <c r="B278" s="26"/>
      <c r="C278" s="38"/>
      <c r="D278" s="28"/>
      <c r="E278" s="29"/>
      <c r="F278" s="18"/>
      <c r="H278" s="23"/>
      <c r="J278" s="16"/>
      <c r="K278" s="16"/>
    </row>
    <row r="279" spans="1:11" ht="21" x14ac:dyDescent="0.35">
      <c r="A279" s="25"/>
      <c r="B279" s="26"/>
      <c r="C279" s="38"/>
      <c r="D279" s="28"/>
      <c r="E279" s="29"/>
      <c r="F279" s="18"/>
      <c r="H279" s="23"/>
      <c r="J279" s="16"/>
      <c r="K279" s="16"/>
    </row>
    <row r="280" spans="1:11" ht="21" x14ac:dyDescent="0.35">
      <c r="A280" s="25"/>
      <c r="B280" s="26"/>
      <c r="C280" s="38"/>
      <c r="D280" s="28"/>
      <c r="E280" s="29"/>
      <c r="F280" s="18"/>
      <c r="H280" s="23"/>
      <c r="J280" s="16"/>
      <c r="K280" s="16"/>
    </row>
    <row r="281" spans="1:11" ht="21" x14ac:dyDescent="0.35">
      <c r="A281" s="25"/>
      <c r="B281" s="26"/>
      <c r="C281" s="38"/>
      <c r="D281" s="28"/>
      <c r="E281" s="29"/>
      <c r="F281" s="18"/>
      <c r="H281" s="23"/>
      <c r="J281" s="16"/>
      <c r="K281" s="16"/>
    </row>
    <row r="282" spans="1:11" ht="21" x14ac:dyDescent="0.35">
      <c r="A282" s="25"/>
      <c r="B282" s="26"/>
      <c r="C282" s="38"/>
      <c r="D282" s="28"/>
      <c r="E282" s="29"/>
      <c r="F282" s="18"/>
      <c r="H282" s="23"/>
      <c r="J282" s="16"/>
      <c r="K282" s="16"/>
    </row>
    <row r="283" spans="1:11" ht="21" x14ac:dyDescent="0.35">
      <c r="A283" s="25"/>
      <c r="B283" s="26"/>
      <c r="C283" s="38"/>
      <c r="D283" s="28"/>
      <c r="E283" s="29"/>
      <c r="F283" s="18"/>
      <c r="H283" s="23"/>
      <c r="J283" s="16"/>
      <c r="K283" s="16"/>
    </row>
    <row r="284" spans="1:11" ht="21" x14ac:dyDescent="0.35">
      <c r="A284" s="25"/>
      <c r="B284" s="26"/>
      <c r="C284" s="38"/>
      <c r="D284" s="28"/>
      <c r="E284" s="29"/>
      <c r="F284" s="18"/>
      <c r="H284" s="23"/>
      <c r="J284" s="16"/>
      <c r="K284" s="16"/>
    </row>
    <row r="285" spans="1:11" ht="21" x14ac:dyDescent="0.35">
      <c r="A285" s="25"/>
      <c r="B285" s="26"/>
      <c r="C285" s="38"/>
      <c r="D285" s="28"/>
      <c r="E285" s="29"/>
      <c r="F285" s="18"/>
      <c r="H285" s="23"/>
      <c r="J285" s="16"/>
      <c r="K285" s="16"/>
    </row>
    <row r="286" spans="1:11" ht="21" x14ac:dyDescent="0.35">
      <c r="A286" s="25"/>
      <c r="B286" s="26"/>
      <c r="C286" s="38"/>
      <c r="D286" s="28"/>
      <c r="E286" s="29"/>
      <c r="F286" s="18"/>
      <c r="H286" s="23"/>
      <c r="J286" s="16"/>
      <c r="K286" s="16"/>
    </row>
    <row r="287" spans="1:11" ht="21" x14ac:dyDescent="0.35">
      <c r="A287" s="25"/>
      <c r="B287" s="26"/>
      <c r="C287" s="38"/>
      <c r="D287" s="28"/>
      <c r="E287" s="29"/>
      <c r="F287" s="18"/>
      <c r="H287" s="23"/>
      <c r="J287" s="16"/>
      <c r="K287" s="16"/>
    </row>
    <row r="288" spans="1:11" ht="21" x14ac:dyDescent="0.35">
      <c r="A288" s="25"/>
      <c r="B288" s="26"/>
      <c r="C288" s="38"/>
      <c r="D288" s="28"/>
      <c r="E288" s="29"/>
      <c r="F288" s="18"/>
      <c r="H288" s="23"/>
      <c r="J288" s="16"/>
      <c r="K288" s="16"/>
    </row>
    <row r="289" spans="1:11" ht="21" x14ac:dyDescent="0.35">
      <c r="A289" s="25"/>
      <c r="B289" s="26"/>
      <c r="C289" s="38"/>
      <c r="D289" s="28"/>
      <c r="E289" s="29"/>
      <c r="F289" s="18"/>
      <c r="H289" s="23"/>
      <c r="J289" s="16"/>
      <c r="K289" s="16"/>
    </row>
    <row r="290" spans="1:11" ht="21" x14ac:dyDescent="0.35">
      <c r="A290" s="25"/>
      <c r="B290" s="26"/>
      <c r="C290" s="38"/>
      <c r="D290" s="28"/>
      <c r="E290" s="29"/>
      <c r="F290" s="18"/>
      <c r="H290" s="23"/>
      <c r="J290" s="16"/>
      <c r="K290" s="16"/>
    </row>
    <row r="291" spans="1:11" ht="21" x14ac:dyDescent="0.35">
      <c r="A291" s="25"/>
      <c r="B291" s="26"/>
      <c r="C291" s="38"/>
      <c r="D291" s="28"/>
      <c r="E291" s="29"/>
      <c r="F291" s="18"/>
      <c r="H291" s="23"/>
      <c r="J291" s="16"/>
      <c r="K291" s="16"/>
    </row>
    <row r="292" spans="1:11" ht="21" x14ac:dyDescent="0.35">
      <c r="A292" s="25"/>
      <c r="B292" s="26"/>
      <c r="C292" s="38"/>
      <c r="D292" s="28"/>
      <c r="E292" s="29"/>
      <c r="F292" s="18"/>
      <c r="H292" s="23"/>
      <c r="J292" s="16"/>
      <c r="K292" s="16"/>
    </row>
    <row r="293" spans="1:11" ht="21" x14ac:dyDescent="0.35">
      <c r="A293" s="25"/>
      <c r="B293" s="26"/>
      <c r="C293" s="38"/>
      <c r="D293" s="28"/>
      <c r="E293" s="29"/>
      <c r="F293" s="18"/>
      <c r="H293" s="23"/>
      <c r="J293" s="16"/>
      <c r="K293" s="16"/>
    </row>
    <row r="294" spans="1:11" ht="21" x14ac:dyDescent="0.35">
      <c r="A294" s="25"/>
      <c r="B294" s="26"/>
      <c r="C294" s="38"/>
      <c r="D294" s="28"/>
      <c r="E294" s="29"/>
      <c r="F294" s="18"/>
      <c r="H294" s="23"/>
      <c r="J294" s="16"/>
      <c r="K294" s="16"/>
    </row>
    <row r="295" spans="1:11" ht="21" x14ac:dyDescent="0.35">
      <c r="A295" s="25"/>
      <c r="B295" s="26"/>
      <c r="C295" s="38"/>
      <c r="D295" s="28"/>
      <c r="E295" s="29"/>
      <c r="F295" s="18"/>
      <c r="H295" s="23"/>
      <c r="J295" s="16"/>
      <c r="K295" s="16"/>
    </row>
    <row r="296" spans="1:11" ht="21" x14ac:dyDescent="0.35">
      <c r="A296" s="25"/>
      <c r="B296" s="26"/>
      <c r="C296" s="38"/>
      <c r="D296" s="28"/>
      <c r="E296" s="29"/>
      <c r="F296" s="18"/>
      <c r="H296" s="23"/>
      <c r="J296" s="16"/>
      <c r="K296" s="16"/>
    </row>
    <row r="297" spans="1:11" ht="21" x14ac:dyDescent="0.35">
      <c r="A297" s="25"/>
      <c r="B297" s="26"/>
      <c r="C297" s="38"/>
      <c r="D297" s="28"/>
      <c r="E297" s="29"/>
      <c r="F297" s="18"/>
      <c r="H297" s="23"/>
      <c r="J297" s="16"/>
      <c r="K297" s="16"/>
    </row>
    <row r="298" spans="1:11" ht="21" x14ac:dyDescent="0.35">
      <c r="A298" s="25"/>
      <c r="B298" s="26"/>
      <c r="C298" s="38"/>
      <c r="D298" s="28"/>
      <c r="E298" s="29"/>
      <c r="F298" s="18"/>
      <c r="H298" s="23"/>
      <c r="J298" s="16"/>
      <c r="K298" s="16"/>
    </row>
    <row r="299" spans="1:11" ht="21" x14ac:dyDescent="0.35">
      <c r="A299" s="25"/>
      <c r="B299" s="26"/>
      <c r="C299" s="38"/>
      <c r="D299" s="28"/>
      <c r="E299" s="29"/>
      <c r="F299" s="18"/>
      <c r="H299" s="23"/>
      <c r="J299" s="16"/>
      <c r="K299" s="16"/>
    </row>
    <row r="300" spans="1:11" ht="21" x14ac:dyDescent="0.35">
      <c r="A300" s="25"/>
      <c r="B300" s="26"/>
      <c r="C300" s="38"/>
      <c r="D300" s="28"/>
      <c r="E300" s="29"/>
      <c r="F300" s="18"/>
      <c r="H300" s="23"/>
      <c r="J300" s="16"/>
      <c r="K300" s="16"/>
    </row>
    <row r="301" spans="1:11" ht="21" x14ac:dyDescent="0.35">
      <c r="A301" s="25"/>
      <c r="B301" s="26"/>
      <c r="C301" s="38"/>
      <c r="D301" s="28"/>
      <c r="E301" s="29"/>
      <c r="F301" s="18"/>
      <c r="H301" s="23"/>
      <c r="J301" s="16"/>
      <c r="K301" s="16"/>
    </row>
    <row r="302" spans="1:11" ht="21" x14ac:dyDescent="0.35">
      <c r="A302" s="25"/>
      <c r="B302" s="26"/>
      <c r="C302" s="38"/>
      <c r="D302" s="28"/>
      <c r="E302" s="29"/>
      <c r="F302" s="18"/>
      <c r="H302" s="23"/>
      <c r="J302" s="16"/>
      <c r="K302" s="16"/>
    </row>
    <row r="303" spans="1:11" ht="21" x14ac:dyDescent="0.35">
      <c r="A303" s="25"/>
      <c r="B303" s="26"/>
      <c r="C303" s="38"/>
      <c r="D303" s="28"/>
      <c r="E303" s="29"/>
      <c r="F303" s="18"/>
      <c r="H303" s="23"/>
      <c r="J303" s="16"/>
      <c r="K303" s="16"/>
    </row>
    <row r="304" spans="1:11" ht="21" x14ac:dyDescent="0.35">
      <c r="A304" s="25"/>
      <c r="B304" s="26"/>
      <c r="C304" s="38"/>
      <c r="D304" s="28"/>
      <c r="E304" s="29"/>
      <c r="F304" s="18"/>
      <c r="H304" s="23"/>
      <c r="J304" s="16"/>
      <c r="K304" s="16"/>
    </row>
    <row r="305" spans="1:11" ht="21" x14ac:dyDescent="0.35">
      <c r="A305" s="25"/>
      <c r="B305" s="26"/>
      <c r="C305" s="38"/>
      <c r="D305" s="28"/>
      <c r="E305" s="29"/>
      <c r="F305" s="18"/>
      <c r="H305" s="23"/>
      <c r="J305" s="16"/>
      <c r="K305" s="16"/>
    </row>
    <row r="306" spans="1:11" ht="21" x14ac:dyDescent="0.35">
      <c r="A306" s="25"/>
      <c r="B306" s="26"/>
      <c r="C306" s="38"/>
      <c r="D306" s="28"/>
      <c r="E306" s="29"/>
      <c r="F306" s="18"/>
      <c r="H306" s="23"/>
      <c r="J306" s="16"/>
      <c r="K306" s="16"/>
    </row>
    <row r="307" spans="1:11" ht="21" x14ac:dyDescent="0.35">
      <c r="A307" s="25"/>
      <c r="B307" s="26"/>
      <c r="C307" s="38"/>
      <c r="D307" s="28"/>
      <c r="E307" s="29"/>
      <c r="F307" s="18"/>
      <c r="H307" s="23"/>
      <c r="J307" s="16"/>
      <c r="K307" s="16"/>
    </row>
    <row r="308" spans="1:11" ht="21" x14ac:dyDescent="0.35">
      <c r="A308" s="25"/>
      <c r="B308" s="26"/>
      <c r="C308" s="38"/>
      <c r="D308" s="28"/>
      <c r="E308" s="29"/>
      <c r="F308" s="18"/>
      <c r="H308" s="23"/>
      <c r="J308" s="16"/>
      <c r="K308" s="16"/>
    </row>
    <row r="309" spans="1:11" ht="21" x14ac:dyDescent="0.35">
      <c r="A309" s="25"/>
      <c r="B309" s="26"/>
      <c r="C309" s="38"/>
      <c r="D309" s="28"/>
      <c r="E309" s="29"/>
      <c r="F309" s="18"/>
      <c r="H309" s="23"/>
      <c r="J309" s="16"/>
      <c r="K309" s="16"/>
    </row>
    <row r="310" spans="1:11" ht="21" x14ac:dyDescent="0.35">
      <c r="A310" s="25"/>
      <c r="B310" s="26"/>
      <c r="C310" s="38"/>
      <c r="D310" s="28"/>
      <c r="E310" s="29"/>
      <c r="F310" s="18"/>
      <c r="H310" s="23"/>
      <c r="J310" s="16"/>
      <c r="K310" s="16"/>
    </row>
    <row r="311" spans="1:11" ht="21" x14ac:dyDescent="0.35">
      <c r="A311" s="25"/>
      <c r="B311" s="26"/>
      <c r="C311" s="38"/>
      <c r="D311" s="28"/>
      <c r="E311" s="29"/>
      <c r="F311" s="18"/>
      <c r="H311" s="23"/>
      <c r="J311" s="16"/>
      <c r="K311" s="16"/>
    </row>
    <row r="312" spans="1:11" ht="21" x14ac:dyDescent="0.35">
      <c r="A312" s="25"/>
      <c r="B312" s="26"/>
      <c r="C312" s="38"/>
      <c r="D312" s="28"/>
      <c r="E312" s="29"/>
      <c r="F312" s="18"/>
      <c r="H312" s="23"/>
      <c r="J312" s="16"/>
      <c r="K312" s="16"/>
    </row>
    <row r="313" spans="1:11" ht="21" x14ac:dyDescent="0.35">
      <c r="A313" s="25"/>
      <c r="B313" s="26"/>
      <c r="C313" s="38"/>
      <c r="D313" s="28"/>
      <c r="E313" s="29"/>
      <c r="F313" s="18"/>
      <c r="H313" s="23"/>
      <c r="J313" s="16"/>
      <c r="K313" s="16"/>
    </row>
    <row r="314" spans="1:11" ht="21" x14ac:dyDescent="0.35">
      <c r="A314" s="25"/>
      <c r="B314" s="26"/>
      <c r="C314" s="38"/>
      <c r="D314" s="28"/>
      <c r="E314" s="29"/>
      <c r="F314" s="18"/>
      <c r="H314" s="23"/>
      <c r="J314" s="16"/>
      <c r="K314" s="16"/>
    </row>
    <row r="315" spans="1:11" ht="21" x14ac:dyDescent="0.35">
      <c r="A315" s="25"/>
      <c r="B315" s="26"/>
      <c r="C315" s="38"/>
      <c r="D315" s="28"/>
      <c r="E315" s="29"/>
      <c r="F315" s="18"/>
      <c r="H315" s="23"/>
      <c r="J315" s="16"/>
      <c r="K315" s="16"/>
    </row>
    <row r="316" spans="1:11" ht="21" x14ac:dyDescent="0.35">
      <c r="A316" s="25"/>
      <c r="B316" s="26"/>
      <c r="C316" s="38"/>
      <c r="D316" s="28"/>
      <c r="E316" s="29"/>
      <c r="F316" s="18"/>
      <c r="H316" s="23"/>
      <c r="J316" s="16"/>
      <c r="K316" s="16"/>
    </row>
    <row r="317" spans="1:11" ht="21" x14ac:dyDescent="0.35">
      <c r="A317" s="25"/>
      <c r="B317" s="26"/>
      <c r="C317" s="38"/>
      <c r="D317" s="28"/>
      <c r="E317" s="29"/>
      <c r="F317" s="18"/>
      <c r="H317" s="23"/>
      <c r="J317" s="16"/>
      <c r="K317" s="16"/>
    </row>
    <row r="318" spans="1:11" ht="21" x14ac:dyDescent="0.35">
      <c r="A318" s="25"/>
      <c r="B318" s="26"/>
      <c r="C318" s="38"/>
      <c r="D318" s="28"/>
      <c r="E318" s="29"/>
      <c r="F318" s="18"/>
      <c r="H318" s="23"/>
      <c r="J318" s="16"/>
      <c r="K318" s="16"/>
    </row>
    <row r="319" spans="1:11" ht="21" x14ac:dyDescent="0.35">
      <c r="A319" s="25"/>
      <c r="B319" s="26"/>
      <c r="C319" s="38"/>
      <c r="D319" s="28"/>
      <c r="E319" s="29"/>
      <c r="F319" s="18"/>
      <c r="H319" s="23"/>
      <c r="J319" s="16"/>
      <c r="K319" s="16"/>
    </row>
    <row r="320" spans="1:11" ht="21" x14ac:dyDescent="0.35">
      <c r="A320" s="25"/>
      <c r="B320" s="26"/>
      <c r="C320" s="38"/>
      <c r="D320" s="28"/>
      <c r="E320" s="29"/>
      <c r="F320" s="18"/>
      <c r="H320" s="23"/>
      <c r="J320" s="16"/>
      <c r="K320" s="16"/>
    </row>
    <row r="321" spans="1:11" ht="21" x14ac:dyDescent="0.35">
      <c r="A321" s="25"/>
      <c r="B321" s="26"/>
      <c r="C321" s="38"/>
      <c r="D321" s="28"/>
      <c r="E321" s="29"/>
      <c r="F321" s="18"/>
      <c r="H321" s="23"/>
      <c r="J321" s="16"/>
      <c r="K321" s="16"/>
    </row>
    <row r="322" spans="1:11" ht="21" x14ac:dyDescent="0.35">
      <c r="A322" s="25"/>
      <c r="B322" s="26"/>
      <c r="C322" s="38"/>
      <c r="D322" s="28"/>
      <c r="E322" s="29"/>
      <c r="F322" s="18"/>
      <c r="H322" s="23"/>
      <c r="J322" s="16"/>
      <c r="K322" s="16"/>
    </row>
    <row r="323" spans="1:11" ht="21" x14ac:dyDescent="0.35">
      <c r="A323" s="25"/>
      <c r="B323" s="26"/>
      <c r="C323" s="38"/>
      <c r="D323" s="28"/>
      <c r="E323" s="29"/>
      <c r="F323" s="18"/>
      <c r="H323" s="23"/>
      <c r="J323" s="16"/>
      <c r="K323" s="16"/>
    </row>
    <row r="324" spans="1:11" ht="21" x14ac:dyDescent="0.35">
      <c r="A324" s="25"/>
      <c r="B324" s="26"/>
      <c r="C324" s="38"/>
      <c r="D324" s="28"/>
      <c r="E324" s="29"/>
      <c r="F324" s="18"/>
      <c r="H324" s="23"/>
      <c r="J324" s="16"/>
      <c r="K324" s="16"/>
    </row>
    <row r="325" spans="1:11" ht="21" x14ac:dyDescent="0.35">
      <c r="A325" s="25"/>
      <c r="B325" s="26"/>
      <c r="C325" s="38"/>
      <c r="D325" s="28"/>
      <c r="E325" s="29"/>
      <c r="F325" s="18"/>
      <c r="H325" s="23"/>
      <c r="J325" s="16"/>
      <c r="K325" s="16"/>
    </row>
    <row r="326" spans="1:11" ht="21" x14ac:dyDescent="0.35">
      <c r="A326" s="25"/>
      <c r="B326" s="26"/>
      <c r="C326" s="38"/>
      <c r="D326" s="28"/>
      <c r="E326" s="29"/>
      <c r="F326" s="18"/>
      <c r="H326" s="23"/>
      <c r="J326" s="16"/>
      <c r="K326" s="16"/>
    </row>
    <row r="327" spans="1:11" ht="21" x14ac:dyDescent="0.35">
      <c r="A327" s="25"/>
      <c r="B327" s="26"/>
      <c r="C327" s="38"/>
      <c r="D327" s="28"/>
      <c r="E327" s="29"/>
      <c r="F327" s="18"/>
      <c r="H327" s="23"/>
      <c r="J327" s="16"/>
      <c r="K327" s="16"/>
    </row>
    <row r="328" spans="1:11" ht="21" x14ac:dyDescent="0.35">
      <c r="A328" s="25"/>
      <c r="B328" s="26"/>
      <c r="C328" s="38"/>
      <c r="D328" s="28"/>
      <c r="E328" s="29"/>
      <c r="F328" s="18"/>
      <c r="H328" s="23"/>
      <c r="J328" s="16"/>
      <c r="K328" s="16"/>
    </row>
    <row r="329" spans="1:11" ht="21" x14ac:dyDescent="0.35">
      <c r="A329" s="25"/>
      <c r="B329" s="26"/>
      <c r="C329" s="38"/>
      <c r="D329" s="28"/>
      <c r="E329" s="29"/>
      <c r="F329" s="18"/>
      <c r="H329" s="23"/>
      <c r="J329" s="16"/>
      <c r="K329" s="16"/>
    </row>
    <row r="330" spans="1:11" ht="21" x14ac:dyDescent="0.35">
      <c r="A330" s="25"/>
      <c r="B330" s="26"/>
      <c r="C330" s="38"/>
      <c r="D330" s="28"/>
      <c r="E330" s="29"/>
      <c r="F330" s="18"/>
      <c r="H330" s="23"/>
      <c r="J330" s="16"/>
      <c r="K330" s="16"/>
    </row>
    <row r="331" spans="1:11" ht="21" x14ac:dyDescent="0.35">
      <c r="A331" s="25"/>
      <c r="B331" s="26"/>
      <c r="C331" s="38"/>
      <c r="D331" s="28"/>
      <c r="E331" s="29"/>
      <c r="F331" s="18"/>
      <c r="H331" s="23"/>
      <c r="J331" s="16"/>
      <c r="K331" s="16"/>
    </row>
    <row r="332" spans="1:11" ht="21" x14ac:dyDescent="0.35">
      <c r="A332" s="25"/>
      <c r="B332" s="26"/>
      <c r="C332" s="38"/>
      <c r="D332" s="28"/>
      <c r="E332" s="29"/>
      <c r="F332" s="18"/>
      <c r="H332" s="23"/>
      <c r="J332" s="16"/>
      <c r="K332" s="16"/>
    </row>
    <row r="333" spans="1:11" ht="21" x14ac:dyDescent="0.35">
      <c r="A333" s="25"/>
      <c r="B333" s="26"/>
      <c r="C333" s="38"/>
      <c r="D333" s="28"/>
      <c r="E333" s="29"/>
      <c r="F333" s="18"/>
      <c r="H333" s="23"/>
      <c r="J333" s="16"/>
      <c r="K333" s="16"/>
    </row>
    <row r="334" spans="1:11" ht="21" x14ac:dyDescent="0.35">
      <c r="A334" s="25"/>
      <c r="B334" s="26"/>
      <c r="C334" s="38"/>
      <c r="D334" s="28"/>
      <c r="E334" s="29"/>
      <c r="F334" s="18"/>
      <c r="H334" s="23"/>
      <c r="J334" s="16"/>
      <c r="K334" s="16"/>
    </row>
    <row r="335" spans="1:11" ht="21" x14ac:dyDescent="0.35">
      <c r="A335" s="25"/>
      <c r="B335" s="26"/>
      <c r="C335" s="38"/>
      <c r="D335" s="28"/>
      <c r="E335" s="29"/>
      <c r="F335" s="18"/>
      <c r="H335" s="23"/>
      <c r="J335" s="16"/>
      <c r="K335" s="16"/>
    </row>
    <row r="336" spans="1:11" ht="21" x14ac:dyDescent="0.35">
      <c r="A336" s="25"/>
      <c r="B336" s="26"/>
      <c r="C336" s="38"/>
      <c r="D336" s="28"/>
      <c r="E336" s="29"/>
      <c r="F336" s="18"/>
      <c r="H336" s="23"/>
      <c r="J336" s="16"/>
      <c r="K336" s="16"/>
    </row>
    <row r="337" spans="1:11" ht="21" x14ac:dyDescent="0.35">
      <c r="A337" s="25"/>
      <c r="B337" s="26"/>
      <c r="C337" s="38"/>
      <c r="D337" s="28"/>
      <c r="E337" s="29"/>
      <c r="F337" s="18"/>
      <c r="H337" s="23"/>
      <c r="J337" s="16"/>
      <c r="K337" s="16"/>
    </row>
    <row r="338" spans="1:11" ht="21" x14ac:dyDescent="0.35">
      <c r="A338" s="25"/>
      <c r="B338" s="26"/>
      <c r="C338" s="38"/>
      <c r="D338" s="28"/>
      <c r="E338" s="29"/>
      <c r="F338" s="18"/>
      <c r="H338" s="23"/>
      <c r="J338" s="16"/>
      <c r="K338" s="16"/>
    </row>
    <row r="339" spans="1:11" ht="21" x14ac:dyDescent="0.35">
      <c r="A339" s="25"/>
      <c r="B339" s="26"/>
      <c r="C339" s="38"/>
      <c r="D339" s="28"/>
      <c r="E339" s="29"/>
      <c r="F339" s="18"/>
      <c r="H339" s="23"/>
      <c r="J339" s="16"/>
      <c r="K339" s="16"/>
    </row>
    <row r="340" spans="1:11" ht="21" x14ac:dyDescent="0.35">
      <c r="A340" s="25"/>
      <c r="B340" s="26"/>
      <c r="C340" s="38"/>
      <c r="D340" s="28"/>
      <c r="E340" s="29"/>
      <c r="F340" s="18"/>
      <c r="H340" s="23"/>
      <c r="J340" s="16"/>
      <c r="K340" s="16"/>
    </row>
    <row r="341" spans="1:11" ht="21" x14ac:dyDescent="0.35">
      <c r="A341" s="25"/>
      <c r="B341" s="26"/>
      <c r="C341" s="38"/>
      <c r="D341" s="28"/>
      <c r="E341" s="29"/>
      <c r="F341" s="18"/>
      <c r="H341" s="23"/>
      <c r="J341" s="16"/>
      <c r="K341" s="16"/>
    </row>
    <row r="342" spans="1:11" ht="21" x14ac:dyDescent="0.35">
      <c r="A342" s="25"/>
      <c r="B342" s="26"/>
      <c r="C342" s="38"/>
      <c r="D342" s="28"/>
      <c r="E342" s="29"/>
      <c r="F342" s="18"/>
      <c r="H342" s="23"/>
      <c r="J342" s="16"/>
      <c r="K342" s="16"/>
    </row>
    <row r="343" spans="1:11" ht="21" x14ac:dyDescent="0.35">
      <c r="A343" s="25"/>
      <c r="B343" s="26"/>
      <c r="C343" s="38"/>
      <c r="D343" s="28"/>
      <c r="E343" s="29"/>
      <c r="F343" s="18"/>
      <c r="H343" s="23"/>
      <c r="J343" s="16"/>
      <c r="K343" s="16"/>
    </row>
    <row r="344" spans="1:11" ht="21" x14ac:dyDescent="0.35">
      <c r="A344" s="25"/>
      <c r="B344" s="26"/>
      <c r="C344" s="38"/>
      <c r="D344" s="28"/>
      <c r="E344" s="29"/>
      <c r="F344" s="18"/>
      <c r="H344" s="23"/>
      <c r="J344" s="16"/>
      <c r="K344" s="16"/>
    </row>
    <row r="345" spans="1:11" ht="21" x14ac:dyDescent="0.35">
      <c r="A345" s="25"/>
      <c r="B345" s="26"/>
      <c r="C345" s="38"/>
      <c r="D345" s="28"/>
      <c r="E345" s="29"/>
      <c r="F345" s="18"/>
      <c r="H345" s="23"/>
      <c r="J345" s="16"/>
      <c r="K345" s="16"/>
    </row>
    <row r="346" spans="1:11" ht="21" x14ac:dyDescent="0.35">
      <c r="A346" s="25"/>
      <c r="B346" s="26"/>
      <c r="C346" s="38"/>
      <c r="D346" s="28"/>
      <c r="E346" s="29"/>
      <c r="F346" s="18"/>
      <c r="H346" s="23"/>
      <c r="J346" s="16"/>
      <c r="K346" s="16"/>
    </row>
    <row r="347" spans="1:11" ht="21" x14ac:dyDescent="0.35">
      <c r="A347" s="25"/>
      <c r="B347" s="26"/>
      <c r="C347" s="38"/>
      <c r="D347" s="28"/>
      <c r="E347" s="29"/>
      <c r="F347" s="18"/>
      <c r="H347" s="23"/>
      <c r="J347" s="16"/>
      <c r="K347" s="16"/>
    </row>
    <row r="348" spans="1:11" ht="21" x14ac:dyDescent="0.35">
      <c r="A348" s="25"/>
      <c r="B348" s="26"/>
      <c r="C348" s="38"/>
      <c r="D348" s="28"/>
      <c r="E348" s="29"/>
      <c r="F348" s="18"/>
      <c r="H348" s="23"/>
      <c r="J348" s="16"/>
      <c r="K348" s="16"/>
    </row>
    <row r="349" spans="1:11" ht="21" x14ac:dyDescent="0.35">
      <c r="A349" s="25"/>
      <c r="B349" s="26"/>
      <c r="C349" s="38"/>
      <c r="D349" s="28"/>
      <c r="E349" s="29"/>
      <c r="F349" s="18"/>
      <c r="H349" s="23"/>
      <c r="J349" s="16"/>
      <c r="K349" s="16"/>
    </row>
    <row r="350" spans="1:11" ht="21" x14ac:dyDescent="0.35">
      <c r="A350" s="25"/>
      <c r="B350" s="26"/>
      <c r="C350" s="38"/>
      <c r="D350" s="28"/>
      <c r="E350" s="29"/>
      <c r="F350" s="18"/>
      <c r="H350" s="23"/>
      <c r="J350" s="16"/>
      <c r="K350" s="16"/>
    </row>
    <row r="351" spans="1:11" ht="21" x14ac:dyDescent="0.35">
      <c r="A351" s="25"/>
      <c r="B351" s="26"/>
      <c r="C351" s="38"/>
      <c r="D351" s="28"/>
      <c r="E351" s="29"/>
      <c r="F351" s="18"/>
      <c r="H351" s="23"/>
      <c r="J351" s="16"/>
      <c r="K351" s="16"/>
    </row>
    <row r="352" spans="1:11" ht="21" x14ac:dyDescent="0.35">
      <c r="A352" s="25"/>
      <c r="B352" s="26"/>
      <c r="C352" s="38"/>
      <c r="D352" s="28"/>
      <c r="E352" s="29"/>
      <c r="F352" s="18"/>
      <c r="H352" s="23"/>
      <c r="J352" s="16"/>
      <c r="K352" s="16"/>
    </row>
    <row r="353" spans="1:11" ht="21" x14ac:dyDescent="0.35">
      <c r="A353" s="25"/>
      <c r="B353" s="26"/>
      <c r="C353" s="38"/>
      <c r="D353" s="28"/>
      <c r="E353" s="29"/>
      <c r="F353" s="18"/>
      <c r="H353" s="23"/>
      <c r="J353" s="16"/>
      <c r="K353" s="16"/>
    </row>
    <row r="354" spans="1:11" ht="21" x14ac:dyDescent="0.35">
      <c r="A354" s="25"/>
      <c r="B354" s="26"/>
      <c r="C354" s="38"/>
      <c r="D354" s="28"/>
      <c r="E354" s="29"/>
      <c r="F354" s="18"/>
      <c r="H354" s="23"/>
      <c r="J354" s="16"/>
      <c r="K354" s="16"/>
    </row>
    <row r="355" spans="1:11" ht="21" x14ac:dyDescent="0.35">
      <c r="A355" s="25"/>
      <c r="B355" s="26"/>
      <c r="C355" s="38"/>
      <c r="D355" s="28"/>
      <c r="E355" s="29"/>
      <c r="F355" s="18"/>
      <c r="H355" s="23"/>
      <c r="J355" s="16"/>
      <c r="K355" s="16"/>
    </row>
    <row r="356" spans="1:11" ht="21" x14ac:dyDescent="0.35">
      <c r="A356" s="25"/>
      <c r="B356" s="26"/>
      <c r="C356" s="38"/>
      <c r="D356" s="28"/>
      <c r="E356" s="29"/>
      <c r="F356" s="18"/>
      <c r="H356" s="23"/>
      <c r="J356" s="16"/>
      <c r="K356" s="16"/>
    </row>
    <row r="357" spans="1:11" ht="21" x14ac:dyDescent="0.35">
      <c r="A357" s="25"/>
      <c r="B357" s="26"/>
      <c r="C357" s="38"/>
      <c r="D357" s="28"/>
      <c r="E357" s="29"/>
      <c r="F357" s="18"/>
      <c r="H357" s="23"/>
      <c r="J357" s="16"/>
      <c r="K357" s="16"/>
    </row>
    <row r="358" spans="1:11" ht="21" x14ac:dyDescent="0.35">
      <c r="A358" s="25"/>
      <c r="B358" s="26"/>
      <c r="C358" s="38"/>
      <c r="D358" s="28"/>
      <c r="E358" s="29"/>
      <c r="F358" s="18"/>
      <c r="H358" s="23"/>
      <c r="J358" s="16"/>
      <c r="K358" s="16"/>
    </row>
    <row r="359" spans="1:11" ht="21" x14ac:dyDescent="0.35">
      <c r="A359" s="25"/>
      <c r="B359" s="26"/>
      <c r="C359" s="38"/>
      <c r="D359" s="28"/>
      <c r="E359" s="29"/>
      <c r="F359" s="18"/>
      <c r="H359" s="23"/>
      <c r="J359" s="16"/>
      <c r="K359" s="16"/>
    </row>
    <row r="360" spans="1:11" ht="21" x14ac:dyDescent="0.35">
      <c r="A360" s="25"/>
      <c r="B360" s="26"/>
      <c r="C360" s="38"/>
      <c r="D360" s="28"/>
      <c r="E360" s="29"/>
      <c r="F360" s="18"/>
      <c r="H360" s="23"/>
      <c r="J360" s="16"/>
      <c r="K360" s="16"/>
    </row>
    <row r="361" spans="1:11" ht="21" x14ac:dyDescent="0.35">
      <c r="A361" s="25"/>
      <c r="B361" s="26"/>
      <c r="C361" s="38"/>
      <c r="D361" s="28"/>
      <c r="E361" s="29"/>
      <c r="F361" s="18"/>
      <c r="H361" s="23"/>
      <c r="J361" s="16"/>
      <c r="K361" s="16"/>
    </row>
    <row r="362" spans="1:11" ht="21" x14ac:dyDescent="0.35">
      <c r="A362" s="25"/>
      <c r="B362" s="26"/>
      <c r="C362" s="38"/>
      <c r="D362" s="28"/>
      <c r="E362" s="29"/>
      <c r="F362" s="18"/>
      <c r="H362" s="23"/>
      <c r="J362" s="16"/>
      <c r="K362" s="16"/>
    </row>
    <row r="363" spans="1:11" ht="21" x14ac:dyDescent="0.35">
      <c r="A363" s="25"/>
      <c r="B363" s="26"/>
      <c r="C363" s="38"/>
      <c r="D363" s="28"/>
      <c r="E363" s="29"/>
      <c r="F363" s="18"/>
      <c r="H363" s="23"/>
      <c r="J363" s="16"/>
      <c r="K363" s="16"/>
    </row>
    <row r="364" spans="1:11" ht="21" x14ac:dyDescent="0.35">
      <c r="A364" s="25"/>
      <c r="B364" s="26"/>
      <c r="C364" s="38"/>
      <c r="D364" s="28"/>
      <c r="E364" s="29"/>
      <c r="F364" s="18"/>
      <c r="H364" s="23"/>
      <c r="J364" s="16"/>
      <c r="K364" s="16"/>
    </row>
    <row r="365" spans="1:11" ht="21" x14ac:dyDescent="0.35">
      <c r="A365" s="25"/>
      <c r="B365" s="26"/>
      <c r="C365" s="38"/>
      <c r="D365" s="28"/>
      <c r="E365" s="29"/>
      <c r="F365" s="18"/>
      <c r="H365" s="23"/>
      <c r="J365" s="16"/>
      <c r="K365" s="16"/>
    </row>
    <row r="366" spans="1:11" ht="21" x14ac:dyDescent="0.35">
      <c r="A366" s="25"/>
      <c r="B366" s="26"/>
      <c r="C366" s="38"/>
      <c r="D366" s="28"/>
      <c r="E366" s="29"/>
      <c r="F366" s="18"/>
      <c r="H366" s="23"/>
      <c r="J366" s="16"/>
      <c r="K366" s="16"/>
    </row>
    <row r="367" spans="1:11" ht="21" x14ac:dyDescent="0.35">
      <c r="A367" s="25"/>
      <c r="B367" s="26"/>
      <c r="C367" s="38"/>
      <c r="D367" s="28"/>
      <c r="E367" s="29"/>
      <c r="F367" s="18"/>
      <c r="H367" s="23"/>
      <c r="J367" s="16"/>
      <c r="K367" s="16"/>
    </row>
    <row r="368" spans="1:11" ht="21" x14ac:dyDescent="0.35">
      <c r="A368" s="25"/>
      <c r="B368" s="26"/>
      <c r="C368" s="38"/>
      <c r="D368" s="28"/>
      <c r="E368" s="29"/>
      <c r="F368" s="18"/>
      <c r="H368" s="23"/>
      <c r="J368" s="16"/>
      <c r="K368" s="16"/>
    </row>
    <row r="369" spans="1:11" ht="21" x14ac:dyDescent="0.35">
      <c r="A369" s="25"/>
      <c r="B369" s="26"/>
      <c r="C369" s="38"/>
      <c r="D369" s="28"/>
      <c r="E369" s="29"/>
      <c r="F369" s="18"/>
      <c r="H369" s="23"/>
      <c r="J369" s="16"/>
      <c r="K369" s="16"/>
    </row>
    <row r="370" spans="1:11" ht="21" x14ac:dyDescent="0.35">
      <c r="A370" s="25"/>
      <c r="B370" s="26"/>
      <c r="C370" s="38"/>
      <c r="D370" s="28"/>
      <c r="E370" s="29"/>
      <c r="F370" s="18"/>
      <c r="H370" s="23"/>
      <c r="J370" s="16"/>
      <c r="K370" s="16"/>
    </row>
    <row r="371" spans="1:11" ht="21" x14ac:dyDescent="0.35">
      <c r="A371" s="25"/>
      <c r="B371" s="26"/>
      <c r="C371" s="38"/>
      <c r="D371" s="28"/>
      <c r="E371" s="29"/>
      <c r="F371" s="18"/>
      <c r="H371" s="23"/>
      <c r="J371" s="16"/>
      <c r="K371" s="16"/>
    </row>
    <row r="372" spans="1:11" ht="21" x14ac:dyDescent="0.35">
      <c r="A372" s="25"/>
      <c r="B372" s="26"/>
      <c r="C372" s="38"/>
      <c r="D372" s="28"/>
      <c r="E372" s="29"/>
      <c r="F372" s="18"/>
      <c r="H372" s="23"/>
      <c r="J372" s="16"/>
      <c r="K372" s="16"/>
    </row>
    <row r="373" spans="1:11" ht="21" x14ac:dyDescent="0.35">
      <c r="A373" s="25"/>
      <c r="B373" s="26"/>
      <c r="C373" s="38"/>
      <c r="D373" s="28"/>
      <c r="E373" s="29"/>
      <c r="F373" s="18"/>
      <c r="H373" s="23"/>
      <c r="J373" s="16"/>
      <c r="K373" s="16"/>
    </row>
    <row r="374" spans="1:11" ht="21" x14ac:dyDescent="0.35">
      <c r="A374" s="25"/>
      <c r="B374" s="26"/>
      <c r="C374" s="38"/>
      <c r="D374" s="28"/>
      <c r="E374" s="29"/>
      <c r="F374" s="18"/>
      <c r="H374" s="23"/>
      <c r="J374" s="16"/>
      <c r="K374" s="16"/>
    </row>
    <row r="375" spans="1:11" ht="21" x14ac:dyDescent="0.35">
      <c r="A375" s="25"/>
      <c r="B375" s="26"/>
      <c r="C375" s="38"/>
      <c r="D375" s="28"/>
      <c r="E375" s="29"/>
      <c r="F375" s="18"/>
      <c r="H375" s="23"/>
      <c r="J375" s="16"/>
      <c r="K375" s="16"/>
    </row>
    <row r="376" spans="1:11" ht="21" x14ac:dyDescent="0.35">
      <c r="A376" s="25"/>
      <c r="B376" s="26"/>
      <c r="C376" s="38"/>
      <c r="D376" s="28"/>
      <c r="E376" s="29"/>
      <c r="F376" s="18"/>
      <c r="H376" s="23"/>
      <c r="J376" s="16"/>
      <c r="K376" s="16"/>
    </row>
    <row r="377" spans="1:11" ht="21" x14ac:dyDescent="0.35">
      <c r="A377" s="25"/>
      <c r="B377" s="26"/>
      <c r="C377" s="38"/>
      <c r="D377" s="28"/>
      <c r="E377" s="29"/>
      <c r="F377" s="18"/>
      <c r="H377" s="23"/>
      <c r="J377" s="16"/>
      <c r="K377" s="16"/>
    </row>
    <row r="378" spans="1:11" ht="21" x14ac:dyDescent="0.35">
      <c r="A378" s="25"/>
      <c r="B378" s="26"/>
      <c r="C378" s="38"/>
      <c r="D378" s="28"/>
      <c r="E378" s="29"/>
      <c r="F378" s="18"/>
      <c r="H378" s="23"/>
      <c r="J378" s="16"/>
      <c r="K378" s="16"/>
    </row>
    <row r="379" spans="1:11" ht="21" x14ac:dyDescent="0.35">
      <c r="A379" s="25"/>
      <c r="B379" s="26"/>
      <c r="C379" s="38"/>
      <c r="D379" s="28"/>
      <c r="E379" s="29"/>
      <c r="F379" s="18"/>
      <c r="H379" s="23"/>
      <c r="J379" s="16"/>
      <c r="K379" s="16"/>
    </row>
    <row r="380" spans="1:11" ht="21" x14ac:dyDescent="0.35">
      <c r="A380" s="25"/>
      <c r="B380" s="26"/>
      <c r="C380" s="38"/>
      <c r="D380" s="28"/>
      <c r="E380" s="29"/>
      <c r="F380" s="18"/>
      <c r="H380" s="23"/>
      <c r="J380" s="16"/>
      <c r="K380" s="16"/>
    </row>
    <row r="381" spans="1:11" ht="21" x14ac:dyDescent="0.35">
      <c r="A381" s="25"/>
      <c r="B381" s="26"/>
      <c r="C381" s="38"/>
      <c r="D381" s="28"/>
      <c r="E381" s="29"/>
      <c r="F381" s="18"/>
      <c r="H381" s="23"/>
      <c r="J381" s="16"/>
      <c r="K381" s="16"/>
    </row>
    <row r="382" spans="1:11" ht="21" x14ac:dyDescent="0.35">
      <c r="A382" s="25"/>
      <c r="B382" s="26"/>
      <c r="C382" s="38"/>
      <c r="D382" s="28"/>
      <c r="E382" s="29"/>
      <c r="F382" s="18"/>
      <c r="H382" s="23"/>
      <c r="J382" s="16"/>
      <c r="K382" s="16"/>
    </row>
    <row r="383" spans="1:11" ht="21" x14ac:dyDescent="0.35">
      <c r="A383" s="25"/>
      <c r="B383" s="26"/>
      <c r="C383" s="38"/>
      <c r="D383" s="28"/>
      <c r="E383" s="29"/>
      <c r="F383" s="18"/>
      <c r="H383" s="23"/>
      <c r="J383" s="16"/>
      <c r="K383" s="16"/>
    </row>
    <row r="384" spans="1:11" ht="21" x14ac:dyDescent="0.35">
      <c r="A384" s="25"/>
      <c r="B384" s="26"/>
      <c r="C384" s="38"/>
      <c r="D384" s="28"/>
      <c r="E384" s="29"/>
      <c r="F384" s="18"/>
      <c r="H384" s="23"/>
      <c r="J384" s="16"/>
      <c r="K384" s="16"/>
    </row>
    <row r="385" spans="1:11" ht="21" x14ac:dyDescent="0.35">
      <c r="A385" s="25"/>
      <c r="B385" s="26"/>
      <c r="C385" s="38"/>
      <c r="D385" s="28"/>
      <c r="E385" s="29"/>
      <c r="F385" s="18"/>
      <c r="H385" s="23"/>
      <c r="J385" s="16"/>
      <c r="K385" s="16"/>
    </row>
    <row r="386" spans="1:11" ht="21" x14ac:dyDescent="0.35">
      <c r="A386" s="25"/>
      <c r="B386" s="26"/>
      <c r="C386" s="38"/>
      <c r="D386" s="28"/>
      <c r="E386" s="29"/>
      <c r="F386" s="18"/>
      <c r="H386" s="23"/>
      <c r="J386" s="16"/>
      <c r="K386" s="16"/>
    </row>
    <row r="387" spans="1:11" ht="21" x14ac:dyDescent="0.35">
      <c r="A387" s="25"/>
      <c r="B387" s="26"/>
      <c r="C387" s="38"/>
      <c r="D387" s="28"/>
      <c r="E387" s="29"/>
      <c r="F387" s="18"/>
      <c r="H387" s="23"/>
      <c r="J387" s="16"/>
      <c r="K387" s="16"/>
    </row>
    <row r="388" spans="1:11" ht="21" x14ac:dyDescent="0.35">
      <c r="A388" s="25"/>
      <c r="B388" s="26"/>
      <c r="C388" s="38"/>
      <c r="D388" s="28"/>
      <c r="E388" s="29"/>
      <c r="F388" s="18"/>
      <c r="H388" s="23"/>
      <c r="J388" s="16"/>
      <c r="K388" s="16"/>
    </row>
    <row r="389" spans="1:11" ht="21" x14ac:dyDescent="0.35">
      <c r="A389" s="25"/>
      <c r="B389" s="26"/>
      <c r="C389" s="38"/>
      <c r="D389" s="28"/>
      <c r="E389" s="29"/>
      <c r="F389" s="18"/>
      <c r="H389" s="23"/>
      <c r="J389" s="16"/>
      <c r="K389" s="16"/>
    </row>
    <row r="390" spans="1:11" ht="21" x14ac:dyDescent="0.35">
      <c r="A390" s="25"/>
      <c r="B390" s="26"/>
      <c r="C390" s="38"/>
      <c r="D390" s="28"/>
      <c r="E390" s="29"/>
      <c r="F390" s="18"/>
      <c r="H390" s="23"/>
      <c r="J390" s="16"/>
      <c r="K390" s="16"/>
    </row>
    <row r="391" spans="1:11" ht="21" x14ac:dyDescent="0.35">
      <c r="A391" s="25"/>
      <c r="B391" s="26"/>
      <c r="C391" s="38"/>
      <c r="D391" s="28"/>
      <c r="E391" s="29"/>
      <c r="F391" s="18"/>
      <c r="H391" s="23"/>
      <c r="J391" s="16"/>
      <c r="K391" s="16"/>
    </row>
    <row r="392" spans="1:11" ht="21" x14ac:dyDescent="0.35">
      <c r="A392" s="25"/>
      <c r="B392" s="26"/>
      <c r="C392" s="38"/>
      <c r="D392" s="28"/>
      <c r="E392" s="29"/>
      <c r="F392" s="18"/>
      <c r="H392" s="23"/>
      <c r="J392" s="16"/>
      <c r="K392" s="16"/>
    </row>
    <row r="393" spans="1:11" ht="21" x14ac:dyDescent="0.35">
      <c r="A393" s="25"/>
      <c r="B393" s="26"/>
      <c r="C393" s="38"/>
      <c r="D393" s="28"/>
      <c r="E393" s="29"/>
      <c r="F393" s="18"/>
      <c r="H393" s="23"/>
      <c r="J393" s="16"/>
      <c r="K393" s="16"/>
    </row>
    <row r="394" spans="1:11" ht="21" x14ac:dyDescent="0.35">
      <c r="A394" s="25"/>
      <c r="B394" s="26"/>
      <c r="C394" s="38"/>
      <c r="D394" s="28"/>
      <c r="E394" s="29"/>
      <c r="F394" s="18"/>
      <c r="H394" s="23"/>
      <c r="J394" s="16"/>
      <c r="K394" s="16"/>
    </row>
    <row r="395" spans="1:11" ht="21" x14ac:dyDescent="0.35">
      <c r="A395" s="25"/>
      <c r="B395" s="26"/>
      <c r="C395" s="38"/>
      <c r="D395" s="28"/>
      <c r="E395" s="29"/>
      <c r="F395" s="18"/>
      <c r="H395" s="23"/>
      <c r="J395" s="16"/>
      <c r="K395" s="16"/>
    </row>
    <row r="396" spans="1:11" ht="21" x14ac:dyDescent="0.35">
      <c r="A396" s="25"/>
      <c r="B396" s="26"/>
      <c r="C396" s="38"/>
      <c r="D396" s="28"/>
      <c r="E396" s="29"/>
      <c r="F396" s="18"/>
      <c r="H396" s="23"/>
      <c r="J396" s="16"/>
      <c r="K396" s="16"/>
    </row>
    <row r="397" spans="1:11" ht="21" x14ac:dyDescent="0.35">
      <c r="A397" s="25"/>
      <c r="B397" s="26"/>
      <c r="C397" s="38"/>
      <c r="D397" s="28"/>
      <c r="E397" s="29"/>
      <c r="F397" s="18"/>
      <c r="H397" s="23"/>
      <c r="J397" s="16"/>
      <c r="K397" s="16"/>
    </row>
    <row r="398" spans="1:11" ht="21" x14ac:dyDescent="0.35">
      <c r="A398" s="25"/>
      <c r="B398" s="26"/>
      <c r="C398" s="38"/>
      <c r="D398" s="28"/>
      <c r="E398" s="29"/>
      <c r="F398" s="18"/>
      <c r="H398" s="23"/>
      <c r="J398" s="16"/>
      <c r="K398" s="16"/>
    </row>
    <row r="399" spans="1:11" ht="21" x14ac:dyDescent="0.35">
      <c r="A399" s="25"/>
      <c r="B399" s="26"/>
      <c r="C399" s="38"/>
      <c r="D399" s="28"/>
      <c r="E399" s="29"/>
      <c r="F399" s="18"/>
      <c r="H399" s="23"/>
      <c r="J399" s="16"/>
      <c r="K399" s="16"/>
    </row>
    <row r="400" spans="1:11" ht="21" x14ac:dyDescent="0.35">
      <c r="A400" s="25"/>
      <c r="B400" s="26"/>
      <c r="C400" s="38"/>
      <c r="D400" s="28"/>
      <c r="E400" s="29"/>
      <c r="F400" s="18"/>
      <c r="H400" s="23"/>
      <c r="J400" s="16"/>
      <c r="K400" s="16"/>
    </row>
    <row r="401" spans="1:11" ht="21" x14ac:dyDescent="0.35">
      <c r="A401" s="25"/>
      <c r="B401" s="26"/>
      <c r="C401" s="38"/>
      <c r="D401" s="28"/>
      <c r="E401" s="29"/>
      <c r="F401" s="18"/>
      <c r="H401" s="23"/>
      <c r="J401" s="16"/>
      <c r="K401" s="16"/>
    </row>
    <row r="402" spans="1:11" ht="21" x14ac:dyDescent="0.35">
      <c r="A402" s="25"/>
      <c r="B402" s="26"/>
      <c r="C402" s="38"/>
      <c r="D402" s="28"/>
      <c r="E402" s="29"/>
      <c r="F402" s="18"/>
      <c r="H402" s="23"/>
      <c r="J402" s="16"/>
      <c r="K402" s="16"/>
    </row>
    <row r="403" spans="1:11" ht="21" x14ac:dyDescent="0.35">
      <c r="A403" s="25"/>
      <c r="B403" s="26"/>
      <c r="C403" s="38"/>
      <c r="D403" s="28"/>
      <c r="E403" s="29"/>
      <c r="F403" s="18"/>
      <c r="H403" s="23"/>
      <c r="J403" s="16"/>
      <c r="K403" s="16"/>
    </row>
    <row r="404" spans="1:11" ht="21" x14ac:dyDescent="0.35">
      <c r="A404" s="25"/>
      <c r="B404" s="26"/>
      <c r="C404" s="38"/>
      <c r="D404" s="28"/>
      <c r="E404" s="29"/>
      <c r="F404" s="18"/>
      <c r="H404" s="23"/>
      <c r="J404" s="16"/>
      <c r="K404" s="16"/>
    </row>
    <row r="405" spans="1:11" ht="21" x14ac:dyDescent="0.35">
      <c r="A405" s="25"/>
      <c r="B405" s="26"/>
      <c r="C405" s="38"/>
      <c r="D405" s="28"/>
      <c r="E405" s="29"/>
      <c r="F405" s="18"/>
      <c r="H405" s="23"/>
      <c r="J405" s="16"/>
      <c r="K405" s="16"/>
    </row>
    <row r="406" spans="1:11" ht="21" x14ac:dyDescent="0.35">
      <c r="A406" s="25"/>
      <c r="B406" s="26"/>
      <c r="C406" s="38"/>
      <c r="D406" s="28"/>
      <c r="E406" s="29"/>
      <c r="F406" s="18"/>
      <c r="H406" s="23"/>
      <c r="J406" s="16"/>
      <c r="K406" s="16"/>
    </row>
    <row r="407" spans="1:11" ht="21" x14ac:dyDescent="0.35">
      <c r="A407" s="25"/>
      <c r="B407" s="26"/>
      <c r="C407" s="38"/>
      <c r="D407" s="28"/>
      <c r="E407" s="29"/>
      <c r="F407" s="18"/>
      <c r="H407" s="23"/>
      <c r="J407" s="16"/>
      <c r="K407" s="16"/>
    </row>
    <row r="408" spans="1:11" ht="21" x14ac:dyDescent="0.35">
      <c r="A408" s="25"/>
      <c r="B408" s="26"/>
      <c r="C408" s="38"/>
      <c r="D408" s="28"/>
      <c r="E408" s="29"/>
      <c r="F408" s="18"/>
      <c r="H408" s="23"/>
      <c r="J408" s="16"/>
      <c r="K408" s="16"/>
    </row>
    <row r="409" spans="1:11" ht="21" x14ac:dyDescent="0.35">
      <c r="A409" s="25"/>
      <c r="B409" s="26"/>
      <c r="C409" s="38"/>
      <c r="D409" s="28"/>
      <c r="E409" s="29"/>
      <c r="F409" s="18"/>
      <c r="H409" s="23"/>
      <c r="J409" s="16"/>
      <c r="K409" s="16"/>
    </row>
    <row r="410" spans="1:11" ht="21" x14ac:dyDescent="0.35">
      <c r="A410" s="25"/>
      <c r="B410" s="26"/>
      <c r="C410" s="38"/>
      <c r="D410" s="28"/>
      <c r="E410" s="29"/>
      <c r="F410" s="18"/>
      <c r="H410" s="23"/>
      <c r="J410" s="16"/>
      <c r="K410" s="16"/>
    </row>
    <row r="411" spans="1:11" ht="21" x14ac:dyDescent="0.35">
      <c r="A411" s="25"/>
      <c r="B411" s="26"/>
      <c r="C411" s="38"/>
      <c r="D411" s="28"/>
      <c r="E411" s="29"/>
      <c r="F411" s="18"/>
      <c r="H411" s="23"/>
      <c r="J411" s="16"/>
      <c r="K411" s="16"/>
    </row>
    <row r="412" spans="1:11" ht="21" x14ac:dyDescent="0.35">
      <c r="A412" s="25"/>
      <c r="B412" s="26"/>
      <c r="C412" s="38"/>
      <c r="D412" s="28"/>
      <c r="E412" s="29"/>
      <c r="F412" s="18"/>
      <c r="H412" s="23"/>
      <c r="J412" s="16"/>
      <c r="K412" s="16"/>
    </row>
    <row r="413" spans="1:11" ht="21" x14ac:dyDescent="0.35">
      <c r="A413" s="25"/>
      <c r="B413" s="26"/>
      <c r="C413" s="38"/>
      <c r="D413" s="28"/>
      <c r="E413" s="29"/>
      <c r="F413" s="18"/>
      <c r="H413" s="23"/>
      <c r="J413" s="16"/>
      <c r="K413" s="16"/>
    </row>
    <row r="414" spans="1:11" ht="21" x14ac:dyDescent="0.35">
      <c r="A414" s="25"/>
      <c r="B414" s="26"/>
      <c r="C414" s="38"/>
      <c r="D414" s="28"/>
      <c r="E414" s="29"/>
      <c r="F414" s="18"/>
      <c r="H414" s="23"/>
      <c r="J414" s="16"/>
      <c r="K414" s="16"/>
    </row>
    <row r="415" spans="1:11" ht="21" x14ac:dyDescent="0.35">
      <c r="A415" s="25"/>
      <c r="B415" s="26"/>
      <c r="C415" s="38"/>
      <c r="D415" s="28"/>
      <c r="E415" s="29"/>
      <c r="F415" s="18"/>
      <c r="H415" s="23"/>
      <c r="J415" s="16"/>
      <c r="K415" s="16"/>
    </row>
    <row r="416" spans="1:11" ht="21" x14ac:dyDescent="0.35">
      <c r="A416" s="25"/>
      <c r="B416" s="26"/>
      <c r="C416" s="38"/>
      <c r="D416" s="28"/>
      <c r="E416" s="29"/>
      <c r="F416" s="18"/>
      <c r="H416" s="23"/>
      <c r="J416" s="16"/>
      <c r="K416" s="16"/>
    </row>
    <row r="417" spans="1:11" ht="21" x14ac:dyDescent="0.35">
      <c r="A417" s="25"/>
      <c r="B417" s="26"/>
      <c r="C417" s="38"/>
      <c r="D417" s="28"/>
      <c r="E417" s="29"/>
      <c r="F417" s="18"/>
      <c r="H417" s="23"/>
      <c r="J417" s="16"/>
      <c r="K417" s="16"/>
    </row>
    <row r="418" spans="1:11" ht="21" x14ac:dyDescent="0.35">
      <c r="A418" s="25"/>
      <c r="B418" s="26"/>
      <c r="C418" s="38"/>
      <c r="D418" s="28"/>
      <c r="E418" s="29"/>
      <c r="F418" s="18"/>
      <c r="H418" s="23"/>
      <c r="J418" s="16"/>
      <c r="K418" s="16"/>
    </row>
    <row r="419" spans="1:11" ht="21" x14ac:dyDescent="0.35">
      <c r="A419" s="25"/>
      <c r="B419" s="26"/>
      <c r="C419" s="38"/>
      <c r="D419" s="28"/>
      <c r="E419" s="29"/>
      <c r="F419" s="18"/>
      <c r="H419" s="23"/>
      <c r="J419" s="16"/>
      <c r="K419" s="16"/>
    </row>
    <row r="420" spans="1:11" ht="21" x14ac:dyDescent="0.35">
      <c r="A420" s="25"/>
      <c r="B420" s="26"/>
      <c r="C420" s="38"/>
      <c r="D420" s="28"/>
      <c r="E420" s="29"/>
      <c r="F420" s="18"/>
      <c r="H420" s="23"/>
      <c r="J420" s="16"/>
      <c r="K420" s="16"/>
    </row>
    <row r="421" spans="1:11" ht="21" x14ac:dyDescent="0.35">
      <c r="A421" s="25"/>
      <c r="B421" s="26"/>
      <c r="C421" s="38"/>
      <c r="D421" s="28"/>
      <c r="E421" s="29"/>
      <c r="F421" s="18"/>
      <c r="H421" s="23"/>
      <c r="J421" s="16"/>
      <c r="K421" s="16"/>
    </row>
    <row r="422" spans="1:11" ht="21" x14ac:dyDescent="0.35">
      <c r="A422" s="25"/>
      <c r="B422" s="26"/>
      <c r="C422" s="38"/>
      <c r="D422" s="28"/>
      <c r="E422" s="29"/>
      <c r="F422" s="18"/>
      <c r="H422" s="23"/>
      <c r="J422" s="16"/>
      <c r="K422" s="16"/>
    </row>
    <row r="423" spans="1:11" ht="21" x14ac:dyDescent="0.35">
      <c r="A423" s="25"/>
      <c r="B423" s="26"/>
      <c r="C423" s="38"/>
      <c r="D423" s="28"/>
      <c r="E423" s="29"/>
      <c r="F423" s="18"/>
      <c r="H423" s="23"/>
      <c r="J423" s="16"/>
      <c r="K423" s="16"/>
    </row>
    <row r="424" spans="1:11" ht="21" x14ac:dyDescent="0.35">
      <c r="A424" s="25"/>
      <c r="B424" s="26"/>
      <c r="C424" s="38"/>
      <c r="D424" s="28"/>
      <c r="E424" s="29"/>
      <c r="F424" s="18"/>
      <c r="H424" s="23"/>
      <c r="J424" s="16"/>
      <c r="K424" s="16"/>
    </row>
    <row r="425" spans="1:11" ht="21" x14ac:dyDescent="0.35">
      <c r="A425" s="25"/>
      <c r="B425" s="26"/>
      <c r="C425" s="38"/>
      <c r="D425" s="28"/>
      <c r="E425" s="29"/>
      <c r="F425" s="18"/>
      <c r="H425" s="23"/>
      <c r="J425" s="16"/>
      <c r="K425" s="16"/>
    </row>
    <row r="426" spans="1:11" ht="21" x14ac:dyDescent="0.35">
      <c r="A426" s="25"/>
      <c r="B426" s="26"/>
      <c r="C426" s="38"/>
      <c r="D426" s="28"/>
      <c r="E426" s="29"/>
      <c r="F426" s="18"/>
      <c r="H426" s="23"/>
      <c r="J426" s="16"/>
      <c r="K426" s="16"/>
    </row>
    <row r="427" spans="1:11" ht="21" x14ac:dyDescent="0.35">
      <c r="A427" s="25"/>
      <c r="B427" s="26"/>
      <c r="C427" s="38"/>
      <c r="D427" s="28"/>
      <c r="E427" s="29"/>
      <c r="F427" s="18"/>
      <c r="H427" s="23"/>
      <c r="J427" s="16"/>
      <c r="K427" s="16"/>
    </row>
    <row r="428" spans="1:11" ht="21" x14ac:dyDescent="0.35">
      <c r="A428" s="25"/>
      <c r="B428" s="26"/>
      <c r="C428" s="38"/>
      <c r="D428" s="28"/>
      <c r="E428" s="29"/>
      <c r="F428" s="18"/>
      <c r="H428" s="23"/>
      <c r="J428" s="16"/>
      <c r="K428" s="16"/>
    </row>
    <row r="429" spans="1:11" ht="21" x14ac:dyDescent="0.35">
      <c r="A429" s="25"/>
      <c r="B429" s="26"/>
      <c r="C429" s="38"/>
      <c r="D429" s="28"/>
      <c r="E429" s="29"/>
      <c r="F429" s="18"/>
      <c r="H429" s="23"/>
      <c r="J429" s="16"/>
      <c r="K429" s="16"/>
    </row>
    <row r="430" spans="1:11" ht="21" x14ac:dyDescent="0.35">
      <c r="A430" s="25"/>
      <c r="B430" s="26"/>
      <c r="C430" s="38"/>
      <c r="D430" s="28"/>
      <c r="E430" s="29"/>
      <c r="F430" s="18"/>
      <c r="H430" s="23"/>
      <c r="J430" s="16"/>
      <c r="K430" s="16"/>
    </row>
    <row r="431" spans="1:11" ht="21" x14ac:dyDescent="0.35">
      <c r="A431" s="25"/>
      <c r="B431" s="26"/>
      <c r="C431" s="38"/>
      <c r="D431" s="28"/>
      <c r="E431" s="29"/>
      <c r="F431" s="18"/>
      <c r="H431" s="23"/>
      <c r="J431" s="16"/>
      <c r="K431" s="16"/>
    </row>
    <row r="432" spans="1:11" ht="21" x14ac:dyDescent="0.35">
      <c r="A432" s="25"/>
      <c r="B432" s="26"/>
      <c r="C432" s="38"/>
      <c r="D432" s="28"/>
      <c r="E432" s="29"/>
      <c r="F432" s="18"/>
      <c r="H432" s="23"/>
      <c r="J432" s="16"/>
      <c r="K432" s="16"/>
    </row>
    <row r="433" spans="1:11" ht="21" x14ac:dyDescent="0.35">
      <c r="A433" s="25"/>
      <c r="B433" s="26"/>
      <c r="C433" s="38"/>
      <c r="D433" s="28"/>
      <c r="E433" s="29"/>
      <c r="F433" s="18"/>
      <c r="H433" s="23"/>
      <c r="J433" s="16"/>
      <c r="K433" s="16"/>
    </row>
    <row r="434" spans="1:11" ht="21" x14ac:dyDescent="0.35">
      <c r="A434" s="25"/>
      <c r="B434" s="26"/>
      <c r="C434" s="38"/>
      <c r="D434" s="28"/>
      <c r="E434" s="29"/>
      <c r="F434" s="18"/>
      <c r="H434" s="23"/>
      <c r="J434" s="16"/>
      <c r="K434" s="16"/>
    </row>
    <row r="435" spans="1:11" ht="21" x14ac:dyDescent="0.35">
      <c r="A435" s="25"/>
      <c r="B435" s="26"/>
      <c r="C435" s="38"/>
      <c r="D435" s="28"/>
      <c r="E435" s="29"/>
      <c r="F435" s="18"/>
      <c r="H435" s="23"/>
      <c r="J435" s="16"/>
      <c r="K435" s="16"/>
    </row>
    <row r="436" spans="1:11" ht="21" x14ac:dyDescent="0.35">
      <c r="A436" s="25"/>
      <c r="B436" s="26"/>
      <c r="C436" s="38"/>
      <c r="D436" s="28"/>
      <c r="E436" s="29"/>
      <c r="F436" s="18"/>
      <c r="H436" s="23"/>
      <c r="J436" s="16"/>
      <c r="K436" s="16"/>
    </row>
    <row r="437" spans="1:11" ht="21" x14ac:dyDescent="0.35">
      <c r="A437" s="25"/>
      <c r="B437" s="26"/>
      <c r="C437" s="38"/>
      <c r="D437" s="28"/>
      <c r="E437" s="29"/>
      <c r="F437" s="18"/>
      <c r="H437" s="23"/>
      <c r="J437" s="16"/>
      <c r="K437" s="16"/>
    </row>
    <row r="438" spans="1:11" ht="21" x14ac:dyDescent="0.35">
      <c r="A438" s="25"/>
      <c r="B438" s="26"/>
      <c r="C438" s="38"/>
      <c r="D438" s="28"/>
      <c r="E438" s="29"/>
      <c r="F438" s="18"/>
      <c r="H438" s="23"/>
      <c r="J438" s="16"/>
      <c r="K438" s="16"/>
    </row>
    <row r="439" spans="1:11" ht="21" x14ac:dyDescent="0.35">
      <c r="A439" s="25"/>
      <c r="B439" s="26"/>
      <c r="C439" s="38"/>
      <c r="D439" s="28"/>
      <c r="E439" s="29"/>
      <c r="F439" s="18"/>
      <c r="H439" s="23"/>
      <c r="J439" s="16"/>
      <c r="K439" s="16"/>
    </row>
    <row r="440" spans="1:11" ht="21" x14ac:dyDescent="0.35">
      <c r="A440" s="25"/>
      <c r="B440" s="26"/>
      <c r="C440" s="38"/>
      <c r="D440" s="28"/>
      <c r="E440" s="29"/>
      <c r="F440" s="18"/>
      <c r="H440" s="23"/>
      <c r="J440" s="16"/>
      <c r="K440" s="16"/>
    </row>
    <row r="441" spans="1:11" ht="21" x14ac:dyDescent="0.35">
      <c r="A441" s="25"/>
      <c r="B441" s="26"/>
      <c r="C441" s="38"/>
      <c r="D441" s="28"/>
      <c r="E441" s="29"/>
      <c r="F441" s="18"/>
      <c r="H441" s="23"/>
      <c r="J441" s="16"/>
      <c r="K441" s="16"/>
    </row>
    <row r="442" spans="1:11" ht="21" x14ac:dyDescent="0.35">
      <c r="A442" s="25"/>
      <c r="B442" s="26"/>
      <c r="C442" s="38"/>
      <c r="D442" s="28"/>
      <c r="E442" s="29"/>
      <c r="F442" s="18"/>
      <c r="H442" s="23"/>
      <c r="J442" s="16"/>
      <c r="K442" s="16"/>
    </row>
    <row r="443" spans="1:11" ht="21" x14ac:dyDescent="0.35">
      <c r="A443" s="25"/>
      <c r="B443" s="26"/>
      <c r="C443" s="38"/>
      <c r="D443" s="28"/>
      <c r="E443" s="29"/>
      <c r="F443" s="18"/>
      <c r="H443" s="23"/>
      <c r="J443" s="16"/>
      <c r="K443" s="16"/>
    </row>
    <row r="444" spans="1:11" ht="21" x14ac:dyDescent="0.35">
      <c r="A444" s="25"/>
      <c r="B444" s="26"/>
      <c r="C444" s="38"/>
      <c r="D444" s="28"/>
      <c r="E444" s="29"/>
      <c r="F444" s="18"/>
      <c r="H444" s="23"/>
      <c r="J444" s="16"/>
      <c r="K444" s="16"/>
    </row>
    <row r="445" spans="1:11" ht="21" x14ac:dyDescent="0.35">
      <c r="A445" s="25"/>
      <c r="B445" s="26"/>
      <c r="C445" s="38"/>
      <c r="D445" s="28"/>
      <c r="E445" s="29"/>
      <c r="F445" s="18"/>
      <c r="H445" s="23"/>
      <c r="J445" s="16"/>
      <c r="K445" s="16"/>
    </row>
    <row r="446" spans="1:11" ht="21" x14ac:dyDescent="0.35">
      <c r="A446" s="25"/>
      <c r="B446" s="26"/>
      <c r="C446" s="38"/>
      <c r="D446" s="28"/>
      <c r="E446" s="29"/>
      <c r="F446" s="18"/>
      <c r="H446" s="23"/>
      <c r="J446" s="16"/>
      <c r="K446" s="16"/>
    </row>
    <row r="447" spans="1:11" ht="21" x14ac:dyDescent="0.35">
      <c r="A447" s="25"/>
      <c r="B447" s="26"/>
      <c r="C447" s="38"/>
      <c r="D447" s="28"/>
      <c r="E447" s="29"/>
      <c r="F447" s="18"/>
      <c r="H447" s="23"/>
      <c r="J447" s="16"/>
      <c r="K447" s="16"/>
    </row>
    <row r="448" spans="1:11" ht="21" x14ac:dyDescent="0.35">
      <c r="A448" s="25"/>
      <c r="B448" s="26"/>
      <c r="C448" s="38"/>
      <c r="D448" s="28"/>
      <c r="E448" s="29"/>
      <c r="F448" s="18"/>
      <c r="H448" s="23"/>
      <c r="J448" s="16"/>
      <c r="K448" s="16"/>
    </row>
    <row r="449" spans="1:11" ht="21" x14ac:dyDescent="0.35">
      <c r="A449" s="25"/>
      <c r="B449" s="26"/>
      <c r="C449" s="38"/>
      <c r="D449" s="28"/>
      <c r="E449" s="29"/>
      <c r="F449" s="18"/>
      <c r="H449" s="23"/>
      <c r="J449" s="16"/>
      <c r="K449" s="16"/>
    </row>
    <row r="450" spans="1:11" ht="21" x14ac:dyDescent="0.35">
      <c r="A450" s="25"/>
      <c r="B450" s="26"/>
      <c r="C450" s="38"/>
      <c r="D450" s="28"/>
      <c r="E450" s="29"/>
      <c r="F450" s="18"/>
      <c r="H450" s="23"/>
      <c r="J450" s="16"/>
      <c r="K450" s="16"/>
    </row>
    <row r="451" spans="1:11" ht="21" x14ac:dyDescent="0.35">
      <c r="A451" s="25"/>
      <c r="B451" s="26"/>
      <c r="C451" s="38"/>
      <c r="D451" s="28"/>
      <c r="E451" s="29"/>
      <c r="F451" s="18"/>
      <c r="H451" s="23"/>
      <c r="J451" s="16"/>
      <c r="K451" s="16"/>
    </row>
    <row r="452" spans="1:11" ht="21" x14ac:dyDescent="0.35">
      <c r="A452" s="25"/>
      <c r="B452" s="26"/>
      <c r="C452" s="38"/>
      <c r="D452" s="28"/>
      <c r="E452" s="29"/>
      <c r="F452" s="18"/>
      <c r="H452" s="23"/>
      <c r="J452" s="16"/>
      <c r="K452" s="16"/>
    </row>
    <row r="453" spans="1:11" ht="21" x14ac:dyDescent="0.35">
      <c r="A453" s="25"/>
      <c r="B453" s="26"/>
      <c r="C453" s="38"/>
      <c r="D453" s="28"/>
      <c r="E453" s="29"/>
      <c r="F453" s="18"/>
      <c r="H453" s="23"/>
      <c r="J453" s="16"/>
      <c r="K453" s="16"/>
    </row>
    <row r="454" spans="1:11" ht="21" x14ac:dyDescent="0.35">
      <c r="A454" s="25"/>
      <c r="B454" s="26"/>
      <c r="C454" s="38"/>
      <c r="D454" s="28"/>
      <c r="E454" s="29"/>
      <c r="F454" s="18"/>
      <c r="H454" s="23"/>
      <c r="J454" s="16"/>
      <c r="K454" s="16"/>
    </row>
    <row r="455" spans="1:11" ht="21" x14ac:dyDescent="0.35">
      <c r="A455" s="25"/>
      <c r="B455" s="26"/>
      <c r="C455" s="38"/>
      <c r="D455" s="28"/>
      <c r="E455" s="29"/>
      <c r="F455" s="18"/>
      <c r="H455" s="23"/>
      <c r="J455" s="16"/>
      <c r="K455" s="16"/>
    </row>
    <row r="456" spans="1:11" ht="21" x14ac:dyDescent="0.35">
      <c r="A456" s="25"/>
      <c r="B456" s="26"/>
      <c r="C456" s="38"/>
      <c r="D456" s="28"/>
      <c r="E456" s="29"/>
      <c r="F456" s="18"/>
      <c r="H456" s="23"/>
      <c r="J456" s="16"/>
      <c r="K456" s="16"/>
    </row>
    <row r="457" spans="1:11" ht="21" x14ac:dyDescent="0.35">
      <c r="A457" s="25"/>
      <c r="B457" s="26"/>
      <c r="C457" s="38"/>
      <c r="D457" s="28"/>
      <c r="E457" s="29"/>
      <c r="F457" s="18"/>
      <c r="H457" s="23"/>
      <c r="J457" s="16"/>
      <c r="K457" s="16"/>
    </row>
    <row r="458" spans="1:11" ht="21" x14ac:dyDescent="0.35">
      <c r="A458" s="25"/>
      <c r="B458" s="26"/>
      <c r="C458" s="38"/>
      <c r="D458" s="28"/>
      <c r="E458" s="29"/>
      <c r="F458" s="18"/>
      <c r="H458" s="23"/>
      <c r="J458" s="16"/>
      <c r="K458" s="16"/>
    </row>
    <row r="459" spans="1:11" ht="21" x14ac:dyDescent="0.35">
      <c r="A459" s="25"/>
      <c r="B459" s="26"/>
      <c r="C459" s="38"/>
      <c r="D459" s="28"/>
      <c r="E459" s="29"/>
      <c r="F459" s="18"/>
      <c r="H459" s="23"/>
      <c r="J459" s="16"/>
      <c r="K459" s="16"/>
    </row>
    <row r="460" spans="1:11" ht="21" x14ac:dyDescent="0.35">
      <c r="A460" s="25"/>
      <c r="B460" s="26"/>
      <c r="C460" s="38"/>
      <c r="D460" s="28"/>
      <c r="E460" s="29"/>
      <c r="F460" s="18"/>
      <c r="H460" s="23"/>
      <c r="J460" s="16"/>
      <c r="K460" s="16"/>
    </row>
    <row r="461" spans="1:11" ht="21" x14ac:dyDescent="0.35">
      <c r="A461" s="25"/>
      <c r="B461" s="26"/>
      <c r="C461" s="38"/>
      <c r="D461" s="28"/>
      <c r="E461" s="29"/>
      <c r="F461" s="18"/>
      <c r="H461" s="23"/>
      <c r="J461" s="16"/>
      <c r="K461" s="16"/>
    </row>
    <row r="462" spans="1:11" ht="21" x14ac:dyDescent="0.35">
      <c r="A462" s="25"/>
      <c r="B462" s="26"/>
      <c r="C462" s="38"/>
      <c r="D462" s="28"/>
      <c r="E462" s="29"/>
      <c r="F462" s="18"/>
      <c r="H462" s="23"/>
      <c r="J462" s="16"/>
      <c r="K462" s="16"/>
    </row>
    <row r="463" spans="1:11" ht="21" x14ac:dyDescent="0.35">
      <c r="A463" s="25"/>
      <c r="B463" s="26"/>
      <c r="C463" s="38"/>
      <c r="D463" s="28"/>
      <c r="E463" s="29"/>
      <c r="F463" s="18"/>
      <c r="H463" s="23"/>
      <c r="J463" s="16"/>
      <c r="K463" s="16"/>
    </row>
    <row r="464" spans="1:11" ht="21" x14ac:dyDescent="0.35">
      <c r="A464" s="25"/>
      <c r="B464" s="26"/>
      <c r="C464" s="38"/>
      <c r="D464" s="28"/>
      <c r="E464" s="29"/>
      <c r="F464" s="18"/>
      <c r="H464" s="23"/>
      <c r="J464" s="16"/>
      <c r="K464" s="16"/>
    </row>
    <row r="465" spans="1:11" ht="21" x14ac:dyDescent="0.35">
      <c r="A465" s="25"/>
      <c r="B465" s="26"/>
      <c r="C465" s="38"/>
      <c r="D465" s="28"/>
      <c r="E465" s="29"/>
      <c r="F465" s="18"/>
      <c r="H465" s="23"/>
      <c r="J465" s="16"/>
      <c r="K465" s="16"/>
    </row>
    <row r="466" spans="1:11" ht="21" x14ac:dyDescent="0.35">
      <c r="A466" s="25"/>
      <c r="B466" s="26"/>
      <c r="C466" s="38"/>
      <c r="D466" s="28"/>
      <c r="E466" s="29"/>
      <c r="F466" s="18"/>
      <c r="H466" s="23"/>
      <c r="J466" s="16"/>
      <c r="K466" s="16"/>
    </row>
    <row r="467" spans="1:11" ht="21" x14ac:dyDescent="0.35">
      <c r="A467" s="25"/>
      <c r="B467" s="26"/>
      <c r="C467" s="38"/>
      <c r="D467" s="28"/>
      <c r="E467" s="29"/>
      <c r="F467" s="18"/>
      <c r="H467" s="23"/>
      <c r="J467" s="16"/>
      <c r="K467" s="16"/>
    </row>
    <row r="468" spans="1:11" ht="21" x14ac:dyDescent="0.35">
      <c r="A468" s="25"/>
      <c r="B468" s="26"/>
      <c r="C468" s="38"/>
      <c r="D468" s="28"/>
      <c r="E468" s="29"/>
      <c r="F468" s="18"/>
      <c r="H468" s="23"/>
      <c r="J468" s="16"/>
      <c r="K468" s="16"/>
    </row>
    <row r="469" spans="1:11" ht="21" x14ac:dyDescent="0.35">
      <c r="A469" s="25"/>
      <c r="B469" s="26"/>
      <c r="C469" s="38"/>
      <c r="D469" s="28"/>
      <c r="E469" s="29"/>
      <c r="F469" s="18"/>
      <c r="H469" s="23"/>
      <c r="J469" s="16"/>
      <c r="K469" s="16"/>
    </row>
    <row r="470" spans="1:11" ht="21" x14ac:dyDescent="0.35">
      <c r="A470" s="25"/>
      <c r="B470" s="26"/>
      <c r="C470" s="38"/>
      <c r="D470" s="28"/>
      <c r="E470" s="29"/>
      <c r="F470" s="18"/>
      <c r="H470" s="23"/>
      <c r="J470" s="16"/>
      <c r="K470" s="16"/>
    </row>
    <row r="471" spans="1:11" ht="21" x14ac:dyDescent="0.35">
      <c r="A471" s="25"/>
      <c r="B471" s="26"/>
      <c r="C471" s="38"/>
      <c r="D471" s="28"/>
      <c r="E471" s="29"/>
      <c r="F471" s="18"/>
      <c r="H471" s="23"/>
      <c r="J471" s="16"/>
      <c r="K471" s="16"/>
    </row>
    <row r="472" spans="1:11" ht="21" x14ac:dyDescent="0.35">
      <c r="A472" s="25"/>
      <c r="B472" s="26"/>
      <c r="C472" s="38"/>
      <c r="D472" s="28"/>
      <c r="E472" s="29"/>
      <c r="F472" s="18"/>
      <c r="H472" s="23"/>
      <c r="J472" s="16"/>
      <c r="K472" s="16"/>
    </row>
    <row r="473" spans="1:11" ht="21" x14ac:dyDescent="0.35">
      <c r="A473" s="25"/>
      <c r="B473" s="26"/>
      <c r="C473" s="38"/>
      <c r="D473" s="28"/>
      <c r="E473" s="29"/>
      <c r="F473" s="18"/>
      <c r="H473" s="23"/>
      <c r="J473" s="16"/>
      <c r="K473" s="16"/>
    </row>
    <row r="474" spans="1:11" ht="21" x14ac:dyDescent="0.35">
      <c r="A474" s="25"/>
      <c r="B474" s="26"/>
      <c r="C474" s="38"/>
      <c r="D474" s="28"/>
      <c r="E474" s="29"/>
      <c r="F474" s="18"/>
      <c r="H474" s="23"/>
      <c r="J474" s="16"/>
      <c r="K474" s="16"/>
    </row>
    <row r="475" spans="1:11" ht="21" x14ac:dyDescent="0.35">
      <c r="A475" s="25"/>
      <c r="B475" s="26"/>
      <c r="C475" s="38"/>
      <c r="D475" s="28"/>
      <c r="E475" s="29"/>
      <c r="F475" s="18"/>
      <c r="H475" s="23"/>
      <c r="J475" s="16"/>
      <c r="K475" s="16"/>
    </row>
    <row r="476" spans="1:11" ht="21" x14ac:dyDescent="0.35">
      <c r="A476" s="25"/>
      <c r="B476" s="26"/>
      <c r="C476" s="38"/>
      <c r="D476" s="28"/>
      <c r="E476" s="29"/>
      <c r="F476" s="18"/>
      <c r="H476" s="23"/>
      <c r="J476" s="16"/>
      <c r="K476" s="16"/>
    </row>
    <row r="477" spans="1:11" ht="21" x14ac:dyDescent="0.35">
      <c r="A477" s="25"/>
      <c r="B477" s="26"/>
      <c r="C477" s="38"/>
      <c r="D477" s="28"/>
      <c r="E477" s="29"/>
      <c r="F477" s="18"/>
      <c r="H477" s="23"/>
      <c r="J477" s="16"/>
      <c r="K477" s="16"/>
    </row>
    <row r="478" spans="1:11" ht="21" x14ac:dyDescent="0.35">
      <c r="A478" s="25"/>
      <c r="B478" s="26"/>
      <c r="C478" s="38"/>
      <c r="D478" s="28"/>
      <c r="E478" s="29"/>
      <c r="F478" s="18"/>
      <c r="H478" s="23"/>
      <c r="J478" s="16"/>
      <c r="K478" s="16"/>
    </row>
    <row r="479" spans="1:11" ht="21" x14ac:dyDescent="0.35">
      <c r="A479" s="25"/>
      <c r="B479" s="26"/>
      <c r="C479" s="38"/>
      <c r="D479" s="28"/>
      <c r="E479" s="29"/>
      <c r="F479" s="18"/>
      <c r="H479" s="23"/>
      <c r="J479" s="16"/>
      <c r="K479" s="16"/>
    </row>
    <row r="480" spans="1:11" ht="21" x14ac:dyDescent="0.35">
      <c r="A480" s="25"/>
      <c r="B480" s="26"/>
      <c r="C480" s="38"/>
      <c r="D480" s="28"/>
      <c r="E480" s="29"/>
      <c r="F480" s="18"/>
      <c r="H480" s="23"/>
      <c r="J480" s="16"/>
      <c r="K480" s="16"/>
    </row>
    <row r="481" spans="1:11" ht="21" x14ac:dyDescent="0.35">
      <c r="A481" s="25"/>
      <c r="B481" s="26"/>
      <c r="C481" s="38"/>
      <c r="D481" s="28"/>
      <c r="E481" s="29"/>
      <c r="F481" s="18"/>
      <c r="H481" s="23"/>
      <c r="J481" s="16"/>
      <c r="K481" s="16"/>
    </row>
    <row r="482" spans="1:11" ht="21" x14ac:dyDescent="0.35">
      <c r="A482" s="25"/>
      <c r="B482" s="26"/>
      <c r="C482" s="38"/>
      <c r="D482" s="28"/>
      <c r="E482" s="29"/>
      <c r="F482" s="18"/>
      <c r="H482" s="23"/>
      <c r="J482" s="16"/>
      <c r="K482" s="16"/>
    </row>
    <row r="483" spans="1:11" ht="21" x14ac:dyDescent="0.35">
      <c r="A483" s="25"/>
      <c r="B483" s="26"/>
      <c r="C483" s="38"/>
      <c r="D483" s="28"/>
      <c r="E483" s="29"/>
      <c r="F483" s="18"/>
      <c r="H483" s="23"/>
      <c r="J483" s="16"/>
      <c r="K483" s="16"/>
    </row>
    <row r="484" spans="1:11" ht="21" x14ac:dyDescent="0.35">
      <c r="A484" s="25"/>
      <c r="B484" s="26"/>
      <c r="C484" s="38"/>
      <c r="D484" s="28"/>
      <c r="E484" s="29"/>
      <c r="F484" s="18"/>
      <c r="H484" s="23"/>
      <c r="J484" s="16"/>
      <c r="K484" s="16"/>
    </row>
    <row r="485" spans="1:11" ht="21" x14ac:dyDescent="0.35">
      <c r="A485" s="25"/>
      <c r="B485" s="26"/>
      <c r="C485" s="38"/>
      <c r="D485" s="28"/>
      <c r="E485" s="29"/>
      <c r="F485" s="18"/>
      <c r="H485" s="23"/>
      <c r="J485" s="16"/>
      <c r="K485" s="16"/>
    </row>
    <row r="486" spans="1:11" ht="21" x14ac:dyDescent="0.35">
      <c r="A486" s="25"/>
      <c r="B486" s="26"/>
      <c r="C486" s="38"/>
      <c r="D486" s="28"/>
      <c r="E486" s="29"/>
      <c r="F486" s="18"/>
      <c r="H486" s="23"/>
      <c r="J486" s="16"/>
      <c r="K486" s="16"/>
    </row>
    <row r="487" spans="1:11" ht="21" x14ac:dyDescent="0.35">
      <c r="A487" s="25"/>
      <c r="B487" s="26"/>
      <c r="C487" s="38"/>
      <c r="D487" s="28"/>
      <c r="E487" s="29"/>
      <c r="F487" s="18"/>
      <c r="H487" s="23"/>
      <c r="J487" s="16"/>
      <c r="K487" s="16"/>
    </row>
    <row r="488" spans="1:11" ht="21" x14ac:dyDescent="0.35">
      <c r="A488" s="25"/>
      <c r="B488" s="26"/>
      <c r="C488" s="38"/>
      <c r="D488" s="28"/>
      <c r="E488" s="29"/>
      <c r="F488" s="18"/>
      <c r="H488" s="23"/>
      <c r="J488" s="16"/>
      <c r="K488" s="16"/>
    </row>
    <row r="489" spans="1:11" ht="21" x14ac:dyDescent="0.35">
      <c r="A489" s="25"/>
      <c r="B489" s="26"/>
      <c r="C489" s="38"/>
      <c r="D489" s="28"/>
      <c r="E489" s="29"/>
      <c r="F489" s="18"/>
      <c r="H489" s="23"/>
      <c r="J489" s="16"/>
      <c r="K489" s="16"/>
    </row>
    <row r="490" spans="1:11" ht="21" x14ac:dyDescent="0.35">
      <c r="A490" s="25"/>
      <c r="B490" s="26"/>
      <c r="C490" s="38"/>
      <c r="D490" s="28"/>
      <c r="E490" s="29"/>
      <c r="F490" s="18"/>
      <c r="H490" s="23"/>
      <c r="J490" s="16"/>
      <c r="K490" s="16"/>
    </row>
    <row r="491" spans="1:11" ht="21" x14ac:dyDescent="0.35">
      <c r="A491" s="25"/>
      <c r="B491" s="26"/>
      <c r="C491" s="38"/>
      <c r="D491" s="28"/>
      <c r="E491" s="29"/>
      <c r="F491" s="18"/>
      <c r="H491" s="23"/>
      <c r="J491" s="16"/>
      <c r="K491" s="16"/>
    </row>
    <row r="492" spans="1:11" ht="21" x14ac:dyDescent="0.35">
      <c r="A492" s="25"/>
      <c r="B492" s="26"/>
      <c r="C492" s="38"/>
      <c r="D492" s="28"/>
      <c r="E492" s="29"/>
      <c r="F492" s="18"/>
      <c r="H492" s="23"/>
      <c r="J492" s="16"/>
      <c r="K492" s="16"/>
    </row>
    <row r="493" spans="1:11" ht="21" x14ac:dyDescent="0.35">
      <c r="A493" s="25"/>
      <c r="B493" s="26"/>
      <c r="C493" s="38"/>
      <c r="D493" s="28"/>
      <c r="E493" s="29"/>
      <c r="F493" s="18"/>
      <c r="H493" s="23"/>
      <c r="J493" s="16"/>
      <c r="K493" s="16"/>
    </row>
    <row r="494" spans="1:11" ht="21" x14ac:dyDescent="0.35">
      <c r="A494" s="25"/>
      <c r="B494" s="26"/>
      <c r="C494" s="38"/>
      <c r="D494" s="28"/>
      <c r="E494" s="29"/>
      <c r="F494" s="18"/>
      <c r="H494" s="23"/>
      <c r="J494" s="16"/>
      <c r="K494" s="16"/>
    </row>
    <row r="495" spans="1:11" ht="21" x14ac:dyDescent="0.35">
      <c r="A495" s="25"/>
      <c r="B495" s="26"/>
      <c r="C495" s="38"/>
      <c r="D495" s="28"/>
      <c r="E495" s="29"/>
      <c r="F495" s="18"/>
      <c r="H495" s="23"/>
      <c r="J495" s="16"/>
      <c r="K495" s="16"/>
    </row>
    <row r="496" spans="1:11" ht="21" x14ac:dyDescent="0.35">
      <c r="A496" s="25"/>
      <c r="B496" s="26"/>
      <c r="C496" s="38"/>
      <c r="D496" s="28"/>
      <c r="E496" s="29"/>
      <c r="F496" s="18"/>
      <c r="H496" s="23"/>
      <c r="J496" s="16"/>
      <c r="K496" s="16"/>
    </row>
    <row r="497" spans="1:11" ht="21" x14ac:dyDescent="0.35">
      <c r="A497" s="25"/>
      <c r="B497" s="26"/>
      <c r="C497" s="38"/>
      <c r="D497" s="28"/>
      <c r="E497" s="29"/>
      <c r="F497" s="18"/>
      <c r="H497" s="23"/>
      <c r="J497" s="16"/>
      <c r="K497" s="16"/>
    </row>
    <row r="498" spans="1:11" ht="21" x14ac:dyDescent="0.35">
      <c r="A498" s="25"/>
      <c r="B498" s="26"/>
      <c r="C498" s="38"/>
      <c r="D498" s="28"/>
      <c r="E498" s="29"/>
      <c r="F498" s="18"/>
      <c r="H498" s="23"/>
      <c r="J498" s="16"/>
      <c r="K498" s="16"/>
    </row>
    <row r="499" spans="1:11" ht="21" x14ac:dyDescent="0.35">
      <c r="A499" s="25"/>
      <c r="B499" s="26"/>
      <c r="C499" s="38"/>
      <c r="D499" s="28"/>
      <c r="E499" s="29"/>
      <c r="F499" s="18"/>
      <c r="H499" s="23"/>
      <c r="J499" s="16"/>
      <c r="K499" s="16"/>
    </row>
    <row r="500" spans="1:11" ht="21" x14ac:dyDescent="0.35">
      <c r="A500" s="25"/>
      <c r="B500" s="26"/>
      <c r="C500" s="38"/>
      <c r="D500" s="28"/>
      <c r="E500" s="29"/>
      <c r="F500" s="18"/>
      <c r="H500" s="23"/>
      <c r="J500" s="16"/>
      <c r="K500" s="16"/>
    </row>
    <row r="501" spans="1:11" ht="21" x14ac:dyDescent="0.35">
      <c r="A501" s="25"/>
      <c r="B501" s="26"/>
      <c r="C501" s="38"/>
      <c r="D501" s="28"/>
      <c r="E501" s="29"/>
      <c r="F501" s="18"/>
      <c r="H501" s="23"/>
      <c r="J501" s="16"/>
      <c r="K501" s="16"/>
    </row>
    <row r="502" spans="1:11" ht="21" x14ac:dyDescent="0.35">
      <c r="A502" s="25"/>
      <c r="B502" s="26"/>
      <c r="C502" s="38"/>
      <c r="D502" s="28"/>
      <c r="E502" s="29"/>
      <c r="F502" s="18"/>
      <c r="H502" s="23"/>
      <c r="J502" s="16"/>
      <c r="K502" s="16"/>
    </row>
    <row r="503" spans="1:11" ht="21" x14ac:dyDescent="0.35">
      <c r="A503" s="25"/>
      <c r="B503" s="26"/>
      <c r="C503" s="38"/>
      <c r="D503" s="28"/>
      <c r="E503" s="29"/>
      <c r="F503" s="18"/>
      <c r="H503" s="23"/>
      <c r="J503" s="16"/>
      <c r="K503" s="16"/>
    </row>
    <row r="504" spans="1:11" ht="21" x14ac:dyDescent="0.35">
      <c r="A504" s="25"/>
      <c r="B504" s="26"/>
      <c r="C504" s="38"/>
      <c r="D504" s="28"/>
      <c r="E504" s="29"/>
      <c r="F504" s="18"/>
      <c r="H504" s="23"/>
      <c r="J504" s="16"/>
      <c r="K504" s="16"/>
    </row>
    <row r="505" spans="1:11" ht="21" x14ac:dyDescent="0.35">
      <c r="A505" s="25"/>
      <c r="B505" s="26"/>
      <c r="C505" s="38"/>
      <c r="D505" s="28"/>
      <c r="E505" s="29"/>
      <c r="F505" s="18"/>
      <c r="H505" s="23"/>
      <c r="J505" s="16"/>
      <c r="K505" s="16"/>
    </row>
    <row r="506" spans="1:11" ht="21" x14ac:dyDescent="0.35">
      <c r="A506" s="25"/>
      <c r="B506" s="26"/>
      <c r="C506" s="38"/>
      <c r="D506" s="28"/>
      <c r="E506" s="29"/>
      <c r="F506" s="18"/>
      <c r="H506" s="23"/>
      <c r="J506" s="16"/>
      <c r="K506" s="16"/>
    </row>
    <row r="507" spans="1:11" ht="21" x14ac:dyDescent="0.35">
      <c r="A507" s="25"/>
      <c r="B507" s="26"/>
      <c r="C507" s="38"/>
      <c r="D507" s="28"/>
      <c r="E507" s="29"/>
      <c r="F507" s="18"/>
      <c r="H507" s="23"/>
      <c r="J507" s="16"/>
      <c r="K507" s="16"/>
    </row>
    <row r="508" spans="1:11" ht="21" x14ac:dyDescent="0.35">
      <c r="A508" s="25"/>
      <c r="B508" s="26"/>
      <c r="C508" s="38"/>
      <c r="D508" s="28"/>
      <c r="E508" s="29"/>
      <c r="F508" s="18"/>
      <c r="H508" s="23"/>
      <c r="J508" s="16"/>
      <c r="K508" s="16"/>
    </row>
    <row r="509" spans="1:11" ht="21" x14ac:dyDescent="0.35">
      <c r="A509" s="25"/>
      <c r="B509" s="26"/>
      <c r="C509" s="38"/>
      <c r="D509" s="28"/>
      <c r="E509" s="29"/>
      <c r="F509" s="18"/>
      <c r="H509" s="23"/>
      <c r="J509" s="16"/>
      <c r="K509" s="16"/>
    </row>
    <row r="510" spans="1:11" ht="21" x14ac:dyDescent="0.35">
      <c r="A510" s="25"/>
      <c r="B510" s="26"/>
      <c r="C510" s="38"/>
      <c r="D510" s="28"/>
      <c r="E510" s="29"/>
      <c r="F510" s="18"/>
      <c r="H510" s="23"/>
      <c r="J510" s="16"/>
      <c r="K510" s="16"/>
    </row>
    <row r="511" spans="1:11" ht="21" x14ac:dyDescent="0.35">
      <c r="A511" s="25"/>
      <c r="B511" s="26"/>
      <c r="C511" s="38"/>
      <c r="D511" s="28"/>
      <c r="E511" s="29"/>
      <c r="F511" s="18"/>
      <c r="H511" s="23"/>
      <c r="J511" s="16"/>
      <c r="K511" s="16"/>
    </row>
    <row r="512" spans="1:11" ht="21" x14ac:dyDescent="0.35">
      <c r="A512" s="25"/>
      <c r="B512" s="26"/>
      <c r="C512" s="38"/>
      <c r="D512" s="28"/>
      <c r="E512" s="29"/>
      <c r="F512" s="18"/>
      <c r="H512" s="23"/>
      <c r="J512" s="16"/>
      <c r="K512" s="16"/>
    </row>
    <row r="513" spans="1:11" ht="21" x14ac:dyDescent="0.35">
      <c r="A513" s="25"/>
      <c r="B513" s="26"/>
      <c r="C513" s="38"/>
      <c r="D513" s="28"/>
      <c r="E513" s="29"/>
      <c r="F513" s="18"/>
      <c r="H513" s="23"/>
      <c r="J513" s="16"/>
      <c r="K513" s="16"/>
    </row>
    <row r="514" spans="1:11" ht="21" x14ac:dyDescent="0.35">
      <c r="A514" s="25"/>
      <c r="B514" s="26"/>
      <c r="C514" s="38"/>
      <c r="D514" s="28"/>
      <c r="E514" s="29"/>
      <c r="F514" s="18"/>
      <c r="H514" s="23"/>
      <c r="J514" s="16"/>
      <c r="K514" s="16"/>
    </row>
    <row r="515" spans="1:11" ht="21" x14ac:dyDescent="0.35">
      <c r="A515" s="25"/>
      <c r="B515" s="26"/>
      <c r="C515" s="38"/>
      <c r="D515" s="28"/>
      <c r="E515" s="29"/>
      <c r="F515" s="18"/>
      <c r="H515" s="23"/>
      <c r="J515" s="16"/>
      <c r="K515" s="16"/>
    </row>
    <row r="516" spans="1:11" ht="21" x14ac:dyDescent="0.35">
      <c r="A516" s="25"/>
      <c r="B516" s="26"/>
      <c r="C516" s="38"/>
      <c r="D516" s="28"/>
      <c r="E516" s="29"/>
      <c r="F516" s="18"/>
      <c r="H516" s="23"/>
      <c r="J516" s="16"/>
      <c r="K516" s="16"/>
    </row>
    <row r="517" spans="1:11" ht="21" x14ac:dyDescent="0.35">
      <c r="A517" s="25"/>
      <c r="B517" s="26"/>
      <c r="C517" s="38"/>
      <c r="D517" s="28"/>
      <c r="E517" s="29"/>
      <c r="F517" s="18"/>
      <c r="H517" s="23"/>
      <c r="J517" s="16"/>
      <c r="K517" s="16"/>
    </row>
    <row r="518" spans="1:11" ht="21" x14ac:dyDescent="0.35">
      <c r="A518" s="25"/>
      <c r="B518" s="26"/>
      <c r="C518" s="38"/>
      <c r="D518" s="28"/>
      <c r="E518" s="29"/>
      <c r="F518" s="18"/>
      <c r="H518" s="23"/>
      <c r="J518" s="16"/>
      <c r="K518" s="16"/>
    </row>
    <row r="519" spans="1:11" ht="21" x14ac:dyDescent="0.35">
      <c r="A519" s="25"/>
      <c r="B519" s="26"/>
      <c r="C519" s="38"/>
      <c r="D519" s="28"/>
      <c r="E519" s="29"/>
      <c r="F519" s="18"/>
      <c r="H519" s="23"/>
      <c r="J519" s="16"/>
      <c r="K519" s="16"/>
    </row>
    <row r="520" spans="1:11" ht="21" x14ac:dyDescent="0.35">
      <c r="A520" s="25"/>
      <c r="B520" s="26"/>
      <c r="C520" s="38"/>
      <c r="D520" s="28"/>
      <c r="E520" s="29"/>
      <c r="F520" s="18"/>
      <c r="H520" s="23"/>
      <c r="J520" s="16"/>
      <c r="K520" s="16"/>
    </row>
    <row r="521" spans="1:11" ht="21" x14ac:dyDescent="0.35">
      <c r="A521" s="25"/>
      <c r="B521" s="26"/>
      <c r="C521" s="38"/>
      <c r="D521" s="28"/>
      <c r="E521" s="29"/>
      <c r="F521" s="18"/>
      <c r="H521" s="23"/>
      <c r="J521" s="16"/>
      <c r="K521" s="16"/>
    </row>
    <row r="522" spans="1:11" ht="21" x14ac:dyDescent="0.35">
      <c r="A522" s="25"/>
      <c r="B522" s="26"/>
      <c r="C522" s="38"/>
      <c r="D522" s="28"/>
      <c r="E522" s="29"/>
      <c r="F522" s="18"/>
      <c r="H522" s="23"/>
      <c r="J522" s="16"/>
      <c r="K522" s="16"/>
    </row>
    <row r="523" spans="1:11" ht="21" x14ac:dyDescent="0.35">
      <c r="A523" s="25"/>
      <c r="B523" s="26"/>
      <c r="C523" s="38"/>
      <c r="D523" s="28"/>
      <c r="E523" s="29"/>
      <c r="F523" s="18"/>
      <c r="H523" s="23"/>
      <c r="J523" s="16"/>
      <c r="K523" s="16"/>
    </row>
    <row r="524" spans="1:11" ht="21" x14ac:dyDescent="0.35">
      <c r="A524" s="25"/>
      <c r="B524" s="26"/>
      <c r="C524" s="38"/>
      <c r="D524" s="28"/>
      <c r="E524" s="29"/>
      <c r="F524" s="18"/>
      <c r="H524" s="23"/>
      <c r="J524" s="16"/>
      <c r="K524" s="16"/>
    </row>
    <row r="525" spans="1:11" ht="21" x14ac:dyDescent="0.35">
      <c r="A525" s="25"/>
      <c r="B525" s="26"/>
      <c r="C525" s="38"/>
      <c r="D525" s="28"/>
      <c r="E525" s="29"/>
      <c r="F525" s="18"/>
      <c r="H525" s="23"/>
      <c r="J525" s="16"/>
      <c r="K525" s="16"/>
    </row>
    <row r="526" spans="1:11" ht="21" x14ac:dyDescent="0.35">
      <c r="A526" s="25"/>
      <c r="B526" s="26"/>
      <c r="C526" s="38"/>
      <c r="D526" s="28"/>
      <c r="E526" s="29"/>
      <c r="F526" s="18"/>
      <c r="H526" s="23"/>
      <c r="J526" s="16"/>
      <c r="K526" s="16"/>
    </row>
    <row r="527" spans="1:11" ht="21" x14ac:dyDescent="0.35">
      <c r="A527" s="25"/>
      <c r="B527" s="26"/>
      <c r="C527" s="38"/>
      <c r="D527" s="28"/>
      <c r="E527" s="29"/>
      <c r="F527" s="18"/>
      <c r="H527" s="23"/>
      <c r="J527" s="16"/>
      <c r="K527" s="16"/>
    </row>
    <row r="528" spans="1:11" ht="21" x14ac:dyDescent="0.35">
      <c r="A528" s="25"/>
      <c r="B528" s="26"/>
      <c r="C528" s="38"/>
      <c r="D528" s="28"/>
      <c r="E528" s="29"/>
      <c r="F528" s="18"/>
      <c r="H528" s="23"/>
      <c r="J528" s="16"/>
      <c r="K528" s="16"/>
    </row>
    <row r="529" spans="1:11" ht="21" x14ac:dyDescent="0.35">
      <c r="A529" s="25"/>
      <c r="B529" s="26"/>
      <c r="C529" s="38"/>
      <c r="D529" s="28"/>
      <c r="E529" s="29"/>
      <c r="F529" s="18"/>
      <c r="H529" s="23"/>
      <c r="J529" s="16"/>
      <c r="K529" s="16"/>
    </row>
    <row r="530" spans="1:11" ht="21" x14ac:dyDescent="0.35">
      <c r="A530" s="25"/>
      <c r="B530" s="26"/>
      <c r="C530" s="38"/>
      <c r="D530" s="28"/>
      <c r="E530" s="29"/>
      <c r="F530" s="18"/>
      <c r="H530" s="23"/>
      <c r="J530" s="16"/>
      <c r="K530" s="16"/>
    </row>
    <row r="531" spans="1:11" ht="21" x14ac:dyDescent="0.35">
      <c r="A531" s="25"/>
      <c r="B531" s="26"/>
      <c r="C531" s="38"/>
      <c r="D531" s="28"/>
      <c r="E531" s="29"/>
      <c r="F531" s="18"/>
      <c r="H531" s="23"/>
      <c r="J531" s="16"/>
      <c r="K531" s="16"/>
    </row>
    <row r="532" spans="1:11" ht="21" x14ac:dyDescent="0.35">
      <c r="A532" s="25"/>
      <c r="B532" s="26"/>
      <c r="C532" s="38"/>
      <c r="D532" s="28"/>
      <c r="E532" s="29"/>
      <c r="F532" s="18"/>
      <c r="H532" s="23"/>
      <c r="J532" s="16"/>
      <c r="K532" s="16"/>
    </row>
    <row r="533" spans="1:11" ht="21" x14ac:dyDescent="0.35">
      <c r="A533" s="25"/>
      <c r="B533" s="26"/>
      <c r="C533" s="38"/>
      <c r="D533" s="28"/>
      <c r="E533" s="29"/>
      <c r="F533" s="18"/>
      <c r="H533" s="23"/>
      <c r="J533" s="16"/>
      <c r="K533" s="16"/>
    </row>
    <row r="534" spans="1:11" ht="21" x14ac:dyDescent="0.35">
      <c r="A534" s="25"/>
      <c r="B534" s="26"/>
      <c r="C534" s="38"/>
      <c r="D534" s="28"/>
      <c r="E534" s="29"/>
      <c r="F534" s="18"/>
      <c r="H534" s="23"/>
      <c r="J534" s="16"/>
      <c r="K534" s="16"/>
    </row>
    <row r="535" spans="1:11" ht="21" x14ac:dyDescent="0.35">
      <c r="A535" s="25"/>
      <c r="B535" s="26"/>
      <c r="C535" s="38"/>
      <c r="D535" s="28"/>
      <c r="E535" s="29"/>
      <c r="F535" s="18"/>
      <c r="H535" s="23"/>
      <c r="J535" s="16"/>
      <c r="K535" s="16"/>
    </row>
    <row r="536" spans="1:11" ht="21" x14ac:dyDescent="0.35">
      <c r="A536" s="25"/>
      <c r="B536" s="26"/>
      <c r="C536" s="38"/>
      <c r="D536" s="28"/>
      <c r="E536" s="29"/>
      <c r="F536" s="18"/>
      <c r="H536" s="23"/>
      <c r="J536" s="16"/>
      <c r="K536" s="16"/>
    </row>
    <row r="537" spans="1:11" ht="21" x14ac:dyDescent="0.35">
      <c r="A537" s="25"/>
      <c r="B537" s="26"/>
      <c r="C537" s="38"/>
      <c r="D537" s="28"/>
      <c r="E537" s="29"/>
      <c r="F537" s="18"/>
      <c r="H537" s="23"/>
      <c r="J537" s="16"/>
      <c r="K537" s="16"/>
    </row>
    <row r="538" spans="1:11" ht="21" x14ac:dyDescent="0.35">
      <c r="A538" s="25"/>
      <c r="B538" s="26"/>
      <c r="C538" s="38"/>
      <c r="D538" s="28"/>
      <c r="E538" s="29"/>
      <c r="F538" s="18"/>
      <c r="H538" s="23"/>
      <c r="J538" s="16"/>
      <c r="K538" s="16"/>
    </row>
    <row r="539" spans="1:11" ht="21" x14ac:dyDescent="0.35">
      <c r="A539" s="25"/>
      <c r="B539" s="26"/>
      <c r="C539" s="38"/>
      <c r="D539" s="28"/>
      <c r="E539" s="29"/>
      <c r="F539" s="18"/>
      <c r="H539" s="23"/>
      <c r="J539" s="16"/>
      <c r="K539" s="16"/>
    </row>
    <row r="540" spans="1:11" ht="21" x14ac:dyDescent="0.35">
      <c r="A540" s="25"/>
      <c r="B540" s="26"/>
      <c r="C540" s="38"/>
      <c r="D540" s="28"/>
      <c r="E540" s="29"/>
      <c r="F540" s="18"/>
      <c r="H540" s="23"/>
      <c r="J540" s="16"/>
      <c r="K540" s="16"/>
    </row>
    <row r="541" spans="1:11" ht="21" x14ac:dyDescent="0.35">
      <c r="A541" s="25"/>
      <c r="B541" s="26"/>
      <c r="C541" s="38"/>
      <c r="D541" s="28"/>
      <c r="E541" s="29"/>
      <c r="F541" s="18"/>
      <c r="H541" s="23"/>
      <c r="J541" s="16"/>
      <c r="K541" s="16"/>
    </row>
    <row r="542" spans="1:11" ht="21" x14ac:dyDescent="0.35">
      <c r="A542" s="25"/>
      <c r="B542" s="26"/>
      <c r="C542" s="38"/>
      <c r="D542" s="28"/>
      <c r="E542" s="29"/>
      <c r="F542" s="18"/>
      <c r="H542" s="23"/>
      <c r="J542" s="16"/>
      <c r="K542" s="16"/>
    </row>
    <row r="543" spans="1:11" ht="21" x14ac:dyDescent="0.35">
      <c r="A543" s="25"/>
      <c r="B543" s="26"/>
      <c r="C543" s="38"/>
      <c r="D543" s="28"/>
      <c r="E543" s="29"/>
      <c r="F543" s="18"/>
      <c r="H543" s="23"/>
      <c r="J543" s="16"/>
      <c r="K543" s="16"/>
    </row>
    <row r="544" spans="1:11" ht="21" x14ac:dyDescent="0.35">
      <c r="A544" s="25"/>
      <c r="B544" s="26"/>
      <c r="C544" s="38"/>
      <c r="D544" s="28"/>
      <c r="E544" s="29"/>
      <c r="F544" s="18"/>
      <c r="H544" s="23"/>
      <c r="J544" s="16"/>
      <c r="K544" s="16"/>
    </row>
    <row r="545" spans="1:11" ht="21" x14ac:dyDescent="0.35">
      <c r="A545" s="25"/>
      <c r="B545" s="26"/>
      <c r="C545" s="38"/>
      <c r="D545" s="28"/>
      <c r="E545" s="29"/>
      <c r="F545" s="18"/>
      <c r="H545" s="23"/>
      <c r="J545" s="16"/>
      <c r="K545" s="16"/>
    </row>
    <row r="546" spans="1:11" ht="21" x14ac:dyDescent="0.35">
      <c r="A546" s="25"/>
      <c r="B546" s="26"/>
      <c r="C546" s="38"/>
      <c r="D546" s="28"/>
      <c r="E546" s="29"/>
      <c r="F546" s="18"/>
      <c r="H546" s="23"/>
      <c r="J546" s="16"/>
      <c r="K546" s="16"/>
    </row>
    <row r="547" spans="1:11" ht="21" x14ac:dyDescent="0.35">
      <c r="A547" s="25"/>
      <c r="B547" s="26"/>
      <c r="C547" s="38"/>
      <c r="D547" s="28"/>
      <c r="E547" s="29"/>
      <c r="F547" s="18"/>
      <c r="H547" s="23"/>
      <c r="J547" s="16"/>
      <c r="K547" s="16"/>
    </row>
    <row r="548" spans="1:11" ht="21" x14ac:dyDescent="0.35">
      <c r="A548" s="25"/>
      <c r="B548" s="26"/>
      <c r="C548" s="38"/>
      <c r="D548" s="28"/>
      <c r="E548" s="29"/>
      <c r="F548" s="18"/>
      <c r="H548" s="23"/>
      <c r="J548" s="16"/>
      <c r="K548" s="16"/>
    </row>
    <row r="549" spans="1:11" ht="21" x14ac:dyDescent="0.35">
      <c r="A549" s="25"/>
      <c r="B549" s="26"/>
      <c r="C549" s="38"/>
      <c r="D549" s="28"/>
      <c r="E549" s="29"/>
      <c r="F549" s="18"/>
      <c r="H549" s="23"/>
      <c r="J549" s="16"/>
      <c r="K549" s="16"/>
    </row>
    <row r="550" spans="1:11" ht="21" x14ac:dyDescent="0.35">
      <c r="A550" s="25"/>
      <c r="B550" s="26"/>
      <c r="C550" s="38"/>
      <c r="D550" s="28"/>
      <c r="E550" s="29"/>
      <c r="F550" s="18"/>
      <c r="H550" s="23"/>
      <c r="J550" s="16"/>
      <c r="K550" s="16"/>
    </row>
    <row r="551" spans="1:11" ht="21" x14ac:dyDescent="0.35">
      <c r="A551" s="25"/>
      <c r="B551" s="26"/>
      <c r="C551" s="38"/>
      <c r="D551" s="28"/>
      <c r="E551" s="29"/>
      <c r="F551" s="18"/>
      <c r="H551" s="23"/>
      <c r="J551" s="16"/>
      <c r="K551" s="16"/>
    </row>
    <row r="552" spans="1:11" ht="21" x14ac:dyDescent="0.35">
      <c r="A552" s="25"/>
      <c r="B552" s="26"/>
      <c r="C552" s="38"/>
      <c r="D552" s="28"/>
      <c r="E552" s="29"/>
      <c r="F552" s="18"/>
      <c r="H552" s="23"/>
      <c r="J552" s="16"/>
      <c r="K552" s="16"/>
    </row>
    <row r="553" spans="1:11" ht="21" x14ac:dyDescent="0.35">
      <c r="A553" s="25"/>
      <c r="B553" s="26"/>
      <c r="C553" s="38"/>
      <c r="D553" s="28"/>
      <c r="E553" s="29"/>
      <c r="F553" s="18"/>
      <c r="H553" s="23"/>
      <c r="J553" s="16"/>
      <c r="K553" s="16"/>
    </row>
    <row r="554" spans="1:11" ht="21" x14ac:dyDescent="0.35">
      <c r="A554" s="25"/>
      <c r="B554" s="26"/>
      <c r="C554" s="38"/>
      <c r="D554" s="28"/>
      <c r="E554" s="29"/>
      <c r="F554" s="18"/>
      <c r="H554" s="23"/>
      <c r="J554" s="16"/>
      <c r="K554" s="16"/>
    </row>
    <row r="555" spans="1:11" ht="21" x14ac:dyDescent="0.35">
      <c r="A555" s="25"/>
      <c r="B555" s="26"/>
      <c r="C555" s="38"/>
      <c r="D555" s="28"/>
      <c r="E555" s="29"/>
      <c r="F555" s="18"/>
      <c r="H555" s="23"/>
      <c r="J555" s="16"/>
      <c r="K555" s="16"/>
    </row>
    <row r="556" spans="1:11" ht="21" x14ac:dyDescent="0.35">
      <c r="A556" s="25"/>
      <c r="B556" s="26"/>
      <c r="C556" s="38"/>
      <c r="D556" s="28"/>
      <c r="E556" s="29"/>
      <c r="F556" s="18"/>
      <c r="H556" s="23"/>
      <c r="J556" s="16"/>
      <c r="K556" s="16"/>
    </row>
    <row r="557" spans="1:11" ht="21" x14ac:dyDescent="0.35">
      <c r="A557" s="25"/>
      <c r="B557" s="26"/>
      <c r="C557" s="38"/>
      <c r="D557" s="28"/>
      <c r="E557" s="29"/>
      <c r="F557" s="18"/>
      <c r="H557" s="23"/>
      <c r="J557" s="16"/>
      <c r="K557" s="16"/>
    </row>
    <row r="558" spans="1:11" ht="21" x14ac:dyDescent="0.35">
      <c r="A558" s="25"/>
      <c r="B558" s="26"/>
      <c r="C558" s="38"/>
      <c r="D558" s="28"/>
      <c r="E558" s="29"/>
      <c r="F558" s="18"/>
      <c r="H558" s="23"/>
      <c r="J558" s="16"/>
      <c r="K558" s="16"/>
    </row>
    <row r="559" spans="1:11" ht="21" x14ac:dyDescent="0.35">
      <c r="A559" s="25"/>
      <c r="B559" s="26"/>
      <c r="C559" s="38"/>
      <c r="D559" s="28"/>
      <c r="E559" s="29"/>
      <c r="F559" s="18"/>
      <c r="H559" s="23"/>
      <c r="J559" s="16"/>
      <c r="K559" s="16"/>
    </row>
    <row r="560" spans="1:11" ht="21" x14ac:dyDescent="0.35">
      <c r="A560" s="25"/>
      <c r="B560" s="26"/>
      <c r="C560" s="38"/>
      <c r="D560" s="28"/>
      <c r="E560" s="29"/>
      <c r="F560" s="18"/>
      <c r="H560" s="23"/>
      <c r="J560" s="16"/>
      <c r="K560" s="16"/>
    </row>
    <row r="561" spans="1:11" ht="21" x14ac:dyDescent="0.35">
      <c r="A561" s="25"/>
      <c r="B561" s="26"/>
      <c r="C561" s="38"/>
      <c r="D561" s="28"/>
      <c r="E561" s="29"/>
      <c r="F561" s="18"/>
      <c r="H561" s="23"/>
      <c r="J561" s="16"/>
      <c r="K561" s="16"/>
    </row>
    <row r="562" spans="1:11" ht="21" x14ac:dyDescent="0.35">
      <c r="A562" s="25"/>
      <c r="B562" s="26"/>
      <c r="C562" s="38"/>
      <c r="D562" s="28"/>
      <c r="E562" s="29"/>
      <c r="F562" s="18"/>
      <c r="H562" s="23"/>
      <c r="J562" s="16"/>
      <c r="K562" s="16"/>
    </row>
    <row r="563" spans="1:11" ht="21" x14ac:dyDescent="0.35">
      <c r="A563" s="25"/>
      <c r="B563" s="26"/>
      <c r="C563" s="38"/>
      <c r="D563" s="28"/>
      <c r="E563" s="29"/>
      <c r="F563" s="18"/>
      <c r="H563" s="23"/>
      <c r="J563" s="16"/>
      <c r="K563" s="16"/>
    </row>
    <row r="564" spans="1:11" ht="21" x14ac:dyDescent="0.35">
      <c r="A564" s="25"/>
      <c r="B564" s="26"/>
      <c r="C564" s="38"/>
      <c r="D564" s="28"/>
      <c r="E564" s="29"/>
      <c r="F564" s="18"/>
      <c r="H564" s="23"/>
      <c r="J564" s="16"/>
      <c r="K564" s="16"/>
    </row>
    <row r="565" spans="1:11" ht="21" x14ac:dyDescent="0.35">
      <c r="A565" s="25"/>
      <c r="B565" s="26"/>
      <c r="C565" s="38"/>
      <c r="D565" s="28"/>
      <c r="E565" s="29"/>
      <c r="F565" s="18"/>
      <c r="H565" s="23"/>
      <c r="J565" s="16"/>
      <c r="K565" s="16"/>
    </row>
    <row r="566" spans="1:11" ht="21" x14ac:dyDescent="0.35">
      <c r="A566" s="25"/>
      <c r="B566" s="26"/>
      <c r="C566" s="38"/>
      <c r="D566" s="28"/>
      <c r="E566" s="29"/>
      <c r="F566" s="18"/>
      <c r="H566" s="23"/>
      <c r="J566" s="16"/>
      <c r="K566" s="16"/>
    </row>
    <row r="567" spans="1:11" ht="21" x14ac:dyDescent="0.35">
      <c r="A567" s="25"/>
      <c r="B567" s="26"/>
      <c r="C567" s="38"/>
      <c r="D567" s="28"/>
      <c r="E567" s="29"/>
      <c r="F567" s="18"/>
      <c r="H567" s="23"/>
      <c r="J567" s="16"/>
      <c r="K567" s="16"/>
    </row>
    <row r="568" spans="1:11" ht="21" x14ac:dyDescent="0.35">
      <c r="A568" s="25"/>
      <c r="B568" s="26"/>
      <c r="C568" s="38"/>
      <c r="D568" s="28"/>
      <c r="E568" s="29"/>
      <c r="F568" s="18"/>
      <c r="H568" s="23"/>
      <c r="J568" s="16"/>
      <c r="K568" s="16"/>
    </row>
    <row r="569" spans="1:11" ht="21" x14ac:dyDescent="0.35">
      <c r="A569" s="25"/>
      <c r="B569" s="26"/>
      <c r="C569" s="38"/>
      <c r="D569" s="28"/>
      <c r="E569" s="29"/>
      <c r="F569" s="18"/>
      <c r="H569" s="23"/>
      <c r="J569" s="16"/>
      <c r="K569" s="16"/>
    </row>
    <row r="570" spans="1:11" ht="21" x14ac:dyDescent="0.35">
      <c r="A570" s="25"/>
      <c r="B570" s="26"/>
      <c r="C570" s="38"/>
      <c r="D570" s="28"/>
      <c r="E570" s="29"/>
      <c r="F570" s="18"/>
      <c r="H570" s="23"/>
      <c r="J570" s="16"/>
      <c r="K570" s="16"/>
    </row>
    <row r="571" spans="1:11" ht="21" x14ac:dyDescent="0.35">
      <c r="A571" s="25"/>
      <c r="B571" s="26"/>
      <c r="C571" s="38"/>
      <c r="D571" s="28"/>
      <c r="E571" s="29"/>
      <c r="F571" s="18"/>
      <c r="H571" s="23"/>
      <c r="J571" s="16"/>
      <c r="K571" s="16"/>
    </row>
    <row r="572" spans="1:11" ht="21" x14ac:dyDescent="0.35">
      <c r="A572" s="25"/>
      <c r="B572" s="26"/>
      <c r="C572" s="38"/>
      <c r="D572" s="28"/>
      <c r="E572" s="29"/>
      <c r="F572" s="18"/>
      <c r="H572" s="23"/>
      <c r="J572" s="16"/>
      <c r="K572" s="16"/>
    </row>
    <row r="573" spans="1:11" ht="21" x14ac:dyDescent="0.35">
      <c r="A573" s="25"/>
      <c r="B573" s="26"/>
      <c r="C573" s="38"/>
      <c r="D573" s="28"/>
      <c r="E573" s="29"/>
      <c r="F573" s="18"/>
      <c r="H573" s="23"/>
      <c r="J573" s="16"/>
      <c r="K573" s="16"/>
    </row>
    <row r="574" spans="1:11" ht="21" x14ac:dyDescent="0.35">
      <c r="A574" s="25"/>
      <c r="B574" s="26"/>
      <c r="C574" s="38"/>
      <c r="D574" s="28"/>
      <c r="E574" s="29"/>
      <c r="F574" s="18"/>
      <c r="H574" s="23"/>
      <c r="J574" s="16"/>
      <c r="K574" s="16"/>
    </row>
    <row r="575" spans="1:11" ht="21" x14ac:dyDescent="0.35">
      <c r="A575" s="25"/>
      <c r="B575" s="26"/>
      <c r="C575" s="38"/>
      <c r="D575" s="28"/>
      <c r="E575" s="29"/>
      <c r="F575" s="18"/>
      <c r="H575" s="23"/>
      <c r="J575" s="16"/>
      <c r="K575" s="16"/>
    </row>
    <row r="576" spans="1:11" ht="21" x14ac:dyDescent="0.35">
      <c r="A576" s="25"/>
      <c r="B576" s="26"/>
      <c r="C576" s="38"/>
      <c r="D576" s="28"/>
      <c r="E576" s="29"/>
      <c r="F576" s="18"/>
      <c r="H576" s="23"/>
      <c r="J576" s="16"/>
      <c r="K576" s="16"/>
    </row>
    <row r="577" spans="1:11" ht="21" x14ac:dyDescent="0.35">
      <c r="A577" s="25"/>
      <c r="B577" s="26"/>
      <c r="C577" s="38"/>
      <c r="D577" s="28"/>
      <c r="E577" s="29"/>
      <c r="F577" s="18"/>
      <c r="H577" s="23"/>
      <c r="J577" s="16"/>
      <c r="K577" s="16"/>
    </row>
    <row r="578" spans="1:11" ht="21" x14ac:dyDescent="0.35">
      <c r="A578" s="25"/>
      <c r="B578" s="26"/>
      <c r="C578" s="38"/>
      <c r="D578" s="28"/>
      <c r="E578" s="29"/>
      <c r="F578" s="18"/>
      <c r="H578" s="23"/>
      <c r="J578" s="16"/>
      <c r="K578" s="16"/>
    </row>
    <row r="579" spans="1:11" ht="21" x14ac:dyDescent="0.35">
      <c r="A579" s="25"/>
      <c r="B579" s="26"/>
      <c r="C579" s="38"/>
      <c r="D579" s="28"/>
      <c r="E579" s="29"/>
      <c r="F579" s="18"/>
      <c r="H579" s="23"/>
      <c r="J579" s="16"/>
      <c r="K579" s="16"/>
    </row>
    <row r="580" spans="1:11" ht="21" x14ac:dyDescent="0.35">
      <c r="A580" s="25"/>
      <c r="B580" s="26"/>
      <c r="C580" s="38"/>
      <c r="D580" s="28"/>
      <c r="E580" s="29"/>
      <c r="F580" s="18"/>
      <c r="H580" s="23"/>
      <c r="J580" s="16"/>
      <c r="K580" s="16"/>
    </row>
    <row r="581" spans="1:11" ht="21" x14ac:dyDescent="0.35">
      <c r="A581" s="25"/>
      <c r="B581" s="26"/>
      <c r="C581" s="38"/>
      <c r="D581" s="28"/>
      <c r="E581" s="29"/>
      <c r="F581" s="18"/>
      <c r="H581" s="23"/>
      <c r="J581" s="16"/>
      <c r="K581" s="16"/>
    </row>
    <row r="582" spans="1:11" ht="21" x14ac:dyDescent="0.35">
      <c r="A582" s="25"/>
      <c r="B582" s="26"/>
      <c r="C582" s="38"/>
      <c r="D582" s="28"/>
      <c r="E582" s="29"/>
      <c r="F582" s="18"/>
      <c r="H582" s="23"/>
      <c r="J582" s="16"/>
      <c r="K582" s="16"/>
    </row>
    <row r="583" spans="1:11" ht="21" x14ac:dyDescent="0.35">
      <c r="A583" s="25"/>
      <c r="B583" s="26"/>
      <c r="C583" s="38"/>
      <c r="D583" s="28"/>
      <c r="E583" s="29"/>
      <c r="F583" s="18"/>
      <c r="H583" s="23"/>
      <c r="J583" s="16"/>
      <c r="K583" s="16"/>
    </row>
    <row r="584" spans="1:11" ht="21" x14ac:dyDescent="0.35">
      <c r="A584" s="25"/>
      <c r="B584" s="26"/>
      <c r="C584" s="38"/>
      <c r="D584" s="28"/>
      <c r="E584" s="29"/>
      <c r="F584" s="18"/>
      <c r="H584" s="23"/>
      <c r="J584" s="16"/>
      <c r="K584" s="16"/>
    </row>
    <row r="585" spans="1:11" ht="21" x14ac:dyDescent="0.35">
      <c r="A585" s="25"/>
      <c r="B585" s="26"/>
      <c r="C585" s="38"/>
      <c r="D585" s="28"/>
      <c r="E585" s="29"/>
      <c r="F585" s="18"/>
      <c r="H585" s="23"/>
      <c r="J585" s="16"/>
      <c r="K585" s="16"/>
    </row>
    <row r="586" spans="1:11" ht="21" x14ac:dyDescent="0.35">
      <c r="A586" s="25"/>
      <c r="B586" s="26"/>
      <c r="C586" s="38"/>
      <c r="D586" s="28"/>
      <c r="E586" s="29"/>
      <c r="F586" s="18"/>
      <c r="H586" s="23"/>
      <c r="J586" s="16"/>
      <c r="K586" s="16"/>
    </row>
    <row r="587" spans="1:11" ht="21" x14ac:dyDescent="0.35">
      <c r="A587" s="25"/>
      <c r="B587" s="26"/>
      <c r="C587" s="38"/>
      <c r="D587" s="28"/>
      <c r="E587" s="29"/>
      <c r="F587" s="18"/>
      <c r="H587" s="23"/>
      <c r="J587" s="16"/>
      <c r="K587" s="16"/>
    </row>
    <row r="588" spans="1:11" ht="21" x14ac:dyDescent="0.35">
      <c r="A588" s="25"/>
      <c r="B588" s="26"/>
      <c r="C588" s="38"/>
      <c r="D588" s="28"/>
      <c r="E588" s="29"/>
      <c r="F588" s="18"/>
      <c r="H588" s="23"/>
      <c r="J588" s="16"/>
      <c r="K588" s="16"/>
    </row>
    <row r="589" spans="1:11" ht="21" x14ac:dyDescent="0.35">
      <c r="A589" s="25"/>
      <c r="B589" s="26"/>
      <c r="C589" s="38"/>
      <c r="D589" s="28"/>
      <c r="E589" s="29"/>
      <c r="F589" s="18"/>
      <c r="H589" s="23"/>
      <c r="J589" s="16"/>
      <c r="K589" s="16"/>
    </row>
    <row r="590" spans="1:11" ht="21" x14ac:dyDescent="0.35">
      <c r="A590" s="25"/>
      <c r="B590" s="26"/>
      <c r="C590" s="38"/>
      <c r="D590" s="28"/>
      <c r="E590" s="29"/>
      <c r="F590" s="18"/>
      <c r="H590" s="23"/>
      <c r="J590" s="16"/>
      <c r="K590" s="16"/>
    </row>
    <row r="591" spans="1:11" ht="21" x14ac:dyDescent="0.35">
      <c r="A591" s="25"/>
      <c r="B591" s="26"/>
      <c r="C591" s="38"/>
      <c r="D591" s="28"/>
      <c r="E591" s="29"/>
      <c r="F591" s="18"/>
      <c r="H591" s="23"/>
      <c r="J591" s="16"/>
      <c r="K591" s="16"/>
    </row>
    <row r="592" spans="1:11" ht="21" x14ac:dyDescent="0.35">
      <c r="A592" s="25"/>
      <c r="B592" s="26"/>
      <c r="C592" s="38"/>
      <c r="D592" s="28"/>
      <c r="E592" s="29"/>
      <c r="F592" s="18"/>
      <c r="H592" s="23"/>
      <c r="J592" s="16"/>
      <c r="K592" s="16"/>
    </row>
    <row r="593" spans="1:11" ht="21" x14ac:dyDescent="0.35">
      <c r="A593" s="25"/>
      <c r="B593" s="26"/>
      <c r="C593" s="38"/>
      <c r="D593" s="28"/>
      <c r="E593" s="29"/>
      <c r="F593" s="18"/>
      <c r="H593" s="23"/>
      <c r="J593" s="16"/>
      <c r="K593" s="16"/>
    </row>
    <row r="594" spans="1:11" ht="21" x14ac:dyDescent="0.35">
      <c r="A594" s="25"/>
      <c r="B594" s="26"/>
      <c r="C594" s="38"/>
      <c r="D594" s="28"/>
      <c r="E594" s="29"/>
      <c r="F594" s="18"/>
      <c r="H594" s="23"/>
      <c r="J594" s="16"/>
      <c r="K594" s="16"/>
    </row>
    <row r="595" spans="1:11" ht="21" x14ac:dyDescent="0.35">
      <c r="A595" s="25"/>
      <c r="B595" s="26"/>
      <c r="C595" s="38"/>
      <c r="D595" s="28"/>
      <c r="E595" s="29"/>
      <c r="F595" s="18"/>
      <c r="H595" s="23"/>
      <c r="J595" s="16"/>
      <c r="K595" s="16"/>
    </row>
    <row r="596" spans="1:11" ht="21" x14ac:dyDescent="0.35">
      <c r="A596" s="25"/>
      <c r="B596" s="26"/>
      <c r="C596" s="38"/>
      <c r="D596" s="28"/>
      <c r="E596" s="29"/>
      <c r="F596" s="18"/>
      <c r="H596" s="23"/>
      <c r="J596" s="16"/>
      <c r="K596" s="16"/>
    </row>
    <row r="597" spans="1:11" ht="21" x14ac:dyDescent="0.35">
      <c r="A597" s="25"/>
      <c r="B597" s="26"/>
      <c r="C597" s="38"/>
      <c r="D597" s="28"/>
      <c r="E597" s="29"/>
      <c r="F597" s="18"/>
      <c r="H597" s="23"/>
      <c r="J597" s="16"/>
      <c r="K597" s="16"/>
    </row>
    <row r="598" spans="1:11" ht="21" x14ac:dyDescent="0.35">
      <c r="A598" s="25"/>
      <c r="B598" s="26"/>
      <c r="C598" s="38"/>
      <c r="D598" s="28"/>
      <c r="E598" s="29"/>
      <c r="F598" s="18"/>
      <c r="H598" s="23"/>
      <c r="J598" s="16"/>
      <c r="K598" s="16"/>
    </row>
    <row r="599" spans="1:11" ht="21" x14ac:dyDescent="0.35">
      <c r="A599" s="25"/>
      <c r="B599" s="26"/>
      <c r="C599" s="38"/>
      <c r="D599" s="28"/>
      <c r="E599" s="29"/>
      <c r="F599" s="18"/>
      <c r="H599" s="23"/>
      <c r="J599" s="16"/>
      <c r="K599" s="16"/>
    </row>
    <row r="600" spans="1:11" ht="21" x14ac:dyDescent="0.35">
      <c r="A600" s="25"/>
      <c r="B600" s="26"/>
      <c r="C600" s="38"/>
      <c r="D600" s="28"/>
      <c r="E600" s="29"/>
      <c r="F600" s="18"/>
      <c r="H600" s="23"/>
      <c r="J600" s="16"/>
      <c r="K600" s="16"/>
    </row>
    <row r="601" spans="1:11" ht="21" x14ac:dyDescent="0.35">
      <c r="A601" s="25"/>
      <c r="B601" s="26"/>
      <c r="C601" s="38"/>
      <c r="D601" s="28"/>
      <c r="E601" s="29"/>
      <c r="F601" s="18"/>
      <c r="H601" s="23"/>
      <c r="J601" s="16"/>
      <c r="K601" s="16"/>
    </row>
    <row r="602" spans="1:11" ht="21" x14ac:dyDescent="0.35">
      <c r="A602" s="25"/>
      <c r="B602" s="26"/>
      <c r="C602" s="38"/>
      <c r="D602" s="28"/>
      <c r="E602" s="29"/>
      <c r="F602" s="18"/>
      <c r="H602" s="23"/>
      <c r="J602" s="16"/>
      <c r="K602" s="16"/>
    </row>
    <row r="603" spans="1:11" ht="21" x14ac:dyDescent="0.35">
      <c r="A603" s="25"/>
      <c r="B603" s="26"/>
      <c r="C603" s="38"/>
      <c r="D603" s="28"/>
      <c r="E603" s="29"/>
      <c r="F603" s="18"/>
      <c r="H603" s="23"/>
      <c r="J603" s="16"/>
      <c r="K603" s="16"/>
    </row>
    <row r="604" spans="1:11" ht="21" x14ac:dyDescent="0.35">
      <c r="A604" s="25"/>
      <c r="B604" s="26"/>
      <c r="C604" s="38"/>
      <c r="D604" s="28"/>
      <c r="E604" s="29"/>
      <c r="F604" s="18"/>
      <c r="H604" s="23"/>
      <c r="J604" s="16"/>
      <c r="K604" s="16"/>
    </row>
    <row r="605" spans="1:11" ht="21" x14ac:dyDescent="0.35">
      <c r="A605" s="25"/>
      <c r="B605" s="26"/>
      <c r="C605" s="38"/>
      <c r="D605" s="28"/>
      <c r="E605" s="29"/>
      <c r="F605" s="18"/>
      <c r="H605" s="23"/>
      <c r="J605" s="16"/>
      <c r="K605" s="16"/>
    </row>
    <row r="606" spans="1:11" ht="21" x14ac:dyDescent="0.35">
      <c r="A606" s="25"/>
      <c r="B606" s="26"/>
      <c r="C606" s="38"/>
      <c r="D606" s="28"/>
      <c r="E606" s="29"/>
      <c r="F606" s="18"/>
      <c r="H606" s="23"/>
      <c r="J606" s="16"/>
      <c r="K606" s="16"/>
    </row>
    <row r="607" spans="1:11" ht="21" x14ac:dyDescent="0.35">
      <c r="A607" s="25"/>
      <c r="B607" s="26"/>
      <c r="C607" s="38"/>
      <c r="D607" s="28"/>
      <c r="E607" s="29"/>
      <c r="F607" s="18"/>
      <c r="H607" s="23"/>
      <c r="J607" s="16"/>
      <c r="K607" s="16"/>
    </row>
    <row r="608" spans="1:11" ht="21" x14ac:dyDescent="0.35">
      <c r="A608" s="25"/>
      <c r="B608" s="26"/>
      <c r="C608" s="38"/>
      <c r="D608" s="28"/>
      <c r="E608" s="29"/>
      <c r="F608" s="18"/>
      <c r="H608" s="23"/>
      <c r="J608" s="16"/>
      <c r="K608" s="16"/>
    </row>
    <row r="609" spans="1:11" ht="21" x14ac:dyDescent="0.35">
      <c r="A609" s="25"/>
      <c r="B609" s="26"/>
      <c r="C609" s="38"/>
      <c r="D609" s="28"/>
      <c r="E609" s="29"/>
      <c r="F609" s="18"/>
      <c r="H609" s="23"/>
      <c r="J609" s="16"/>
      <c r="K609" s="16"/>
    </row>
    <row r="610" spans="1:11" ht="21" x14ac:dyDescent="0.35">
      <c r="A610" s="25"/>
      <c r="B610" s="26"/>
      <c r="C610" s="38"/>
      <c r="D610" s="28"/>
      <c r="E610" s="29"/>
      <c r="F610" s="18"/>
      <c r="H610" s="23"/>
      <c r="J610" s="16"/>
      <c r="K610" s="16"/>
    </row>
    <row r="611" spans="1:11" ht="21" x14ac:dyDescent="0.35">
      <c r="A611" s="25"/>
      <c r="B611" s="26"/>
      <c r="C611" s="38"/>
      <c r="D611" s="28"/>
      <c r="E611" s="29"/>
      <c r="F611" s="18"/>
      <c r="H611" s="23"/>
      <c r="J611" s="16"/>
      <c r="K611" s="16"/>
    </row>
    <row r="612" spans="1:11" ht="21" x14ac:dyDescent="0.35">
      <c r="A612" s="25"/>
      <c r="B612" s="26"/>
      <c r="C612" s="38"/>
      <c r="D612" s="28"/>
      <c r="E612" s="29"/>
      <c r="F612" s="18"/>
      <c r="H612" s="23"/>
      <c r="J612" s="16"/>
      <c r="K612" s="16"/>
    </row>
    <row r="613" spans="1:11" ht="21" x14ac:dyDescent="0.35">
      <c r="A613" s="25"/>
      <c r="B613" s="26"/>
      <c r="C613" s="38"/>
      <c r="D613" s="28"/>
      <c r="E613" s="29"/>
      <c r="F613" s="18"/>
      <c r="H613" s="23"/>
      <c r="J613" s="16"/>
      <c r="K613" s="16"/>
    </row>
    <row r="614" spans="1:11" ht="21" x14ac:dyDescent="0.35">
      <c r="A614" s="25"/>
      <c r="B614" s="26"/>
      <c r="C614" s="38"/>
      <c r="D614" s="28"/>
      <c r="E614" s="29"/>
      <c r="F614" s="18"/>
      <c r="H614" s="23"/>
      <c r="J614" s="16"/>
      <c r="K614" s="16"/>
    </row>
    <row r="615" spans="1:11" ht="21" x14ac:dyDescent="0.35">
      <c r="A615" s="25"/>
      <c r="B615" s="26"/>
      <c r="C615" s="38"/>
      <c r="D615" s="28"/>
      <c r="E615" s="29"/>
      <c r="F615" s="18"/>
      <c r="H615" s="23"/>
      <c r="J615" s="16"/>
      <c r="K615" s="16"/>
    </row>
    <row r="616" spans="1:11" ht="21" x14ac:dyDescent="0.35">
      <c r="A616" s="25"/>
      <c r="B616" s="26"/>
      <c r="C616" s="38"/>
      <c r="D616" s="28"/>
      <c r="E616" s="29"/>
      <c r="F616" s="18"/>
      <c r="H616" s="23"/>
      <c r="J616" s="16"/>
      <c r="K616" s="16"/>
    </row>
    <row r="617" spans="1:11" ht="21" x14ac:dyDescent="0.35">
      <c r="A617" s="25"/>
      <c r="B617" s="26"/>
      <c r="C617" s="38"/>
      <c r="D617" s="28"/>
      <c r="E617" s="29"/>
      <c r="F617" s="18"/>
      <c r="H617" s="23"/>
      <c r="J617" s="16"/>
      <c r="K617" s="16"/>
    </row>
    <row r="618" spans="1:11" ht="21" x14ac:dyDescent="0.35">
      <c r="A618" s="25"/>
      <c r="B618" s="26"/>
      <c r="C618" s="38"/>
      <c r="D618" s="28"/>
      <c r="E618" s="29"/>
      <c r="F618" s="18"/>
      <c r="H618" s="23"/>
      <c r="J618" s="16"/>
      <c r="K618" s="16"/>
    </row>
    <row r="619" spans="1:11" ht="21" x14ac:dyDescent="0.35">
      <c r="A619" s="25"/>
      <c r="B619" s="26"/>
      <c r="C619" s="38"/>
      <c r="D619" s="28"/>
      <c r="E619" s="29"/>
      <c r="F619" s="18"/>
      <c r="H619" s="23"/>
      <c r="J619" s="16"/>
      <c r="K619" s="16"/>
    </row>
    <row r="620" spans="1:11" ht="21" x14ac:dyDescent="0.35">
      <c r="A620" s="25"/>
      <c r="B620" s="26"/>
      <c r="C620" s="38"/>
      <c r="D620" s="28"/>
      <c r="E620" s="29"/>
      <c r="F620" s="18"/>
      <c r="H620" s="23"/>
      <c r="J620" s="16"/>
      <c r="K620" s="16"/>
    </row>
    <row r="621" spans="1:11" ht="21" x14ac:dyDescent="0.35">
      <c r="A621" s="25"/>
      <c r="B621" s="26"/>
      <c r="C621" s="38"/>
      <c r="D621" s="28"/>
      <c r="E621" s="29"/>
      <c r="F621" s="18"/>
      <c r="H621" s="23"/>
      <c r="J621" s="16"/>
      <c r="K621" s="16"/>
    </row>
    <row r="622" spans="1:11" ht="21" x14ac:dyDescent="0.35">
      <c r="A622" s="25"/>
      <c r="B622" s="26"/>
      <c r="C622" s="38"/>
      <c r="D622" s="28"/>
      <c r="E622" s="29"/>
      <c r="F622" s="18"/>
      <c r="H622" s="23"/>
      <c r="J622" s="16"/>
      <c r="K622" s="16"/>
    </row>
    <row r="623" spans="1:11" ht="21" x14ac:dyDescent="0.35">
      <c r="A623" s="25"/>
      <c r="B623" s="26"/>
      <c r="C623" s="38"/>
      <c r="D623" s="28"/>
      <c r="E623" s="29"/>
      <c r="F623" s="18"/>
      <c r="H623" s="23"/>
      <c r="J623" s="16"/>
      <c r="K623" s="16"/>
    </row>
    <row r="624" spans="1:11" ht="21" x14ac:dyDescent="0.35">
      <c r="A624" s="25"/>
      <c r="B624" s="26"/>
      <c r="C624" s="38"/>
      <c r="D624" s="28"/>
      <c r="E624" s="29"/>
      <c r="F624" s="18"/>
      <c r="H624" s="23"/>
      <c r="J624" s="16"/>
      <c r="K624" s="16"/>
    </row>
    <row r="625" spans="1:11" ht="21" x14ac:dyDescent="0.35">
      <c r="A625" s="25"/>
      <c r="B625" s="26"/>
      <c r="C625" s="38"/>
      <c r="D625" s="28"/>
      <c r="E625" s="29"/>
      <c r="F625" s="18"/>
      <c r="H625" s="23"/>
      <c r="J625" s="16"/>
      <c r="K625" s="16"/>
    </row>
    <row r="626" spans="1:11" ht="21" x14ac:dyDescent="0.35">
      <c r="A626" s="25"/>
      <c r="B626" s="26"/>
      <c r="C626" s="38"/>
      <c r="D626" s="28"/>
      <c r="E626" s="29"/>
      <c r="F626" s="18"/>
      <c r="H626" s="23"/>
      <c r="J626" s="16"/>
      <c r="K626" s="16"/>
    </row>
    <row r="627" spans="1:11" ht="21" x14ac:dyDescent="0.35">
      <c r="A627" s="25"/>
      <c r="B627" s="26"/>
      <c r="C627" s="38"/>
      <c r="D627" s="28"/>
      <c r="E627" s="29"/>
      <c r="F627" s="18"/>
      <c r="H627" s="23"/>
      <c r="J627" s="16"/>
      <c r="K627" s="16"/>
    </row>
    <row r="628" spans="1:11" ht="21" x14ac:dyDescent="0.35">
      <c r="A628" s="25"/>
      <c r="B628" s="26"/>
      <c r="C628" s="38"/>
      <c r="D628" s="28"/>
      <c r="E628" s="29"/>
      <c r="F628" s="18"/>
      <c r="H628" s="23"/>
      <c r="J628" s="16"/>
      <c r="K628" s="16"/>
    </row>
    <row r="629" spans="1:11" ht="21" x14ac:dyDescent="0.35">
      <c r="A629" s="25"/>
      <c r="B629" s="26"/>
      <c r="C629" s="38"/>
      <c r="D629" s="28"/>
      <c r="E629" s="29"/>
      <c r="F629" s="18"/>
      <c r="H629" s="23"/>
      <c r="J629" s="16"/>
      <c r="K629" s="16"/>
    </row>
    <row r="630" spans="1:11" ht="21" x14ac:dyDescent="0.35">
      <c r="A630" s="25"/>
      <c r="B630" s="26"/>
      <c r="C630" s="38"/>
      <c r="D630" s="28"/>
      <c r="E630" s="29"/>
      <c r="F630" s="18"/>
      <c r="H630" s="23"/>
      <c r="J630" s="16"/>
      <c r="K630" s="16"/>
    </row>
    <row r="631" spans="1:11" ht="21" x14ac:dyDescent="0.35">
      <c r="A631" s="25"/>
      <c r="B631" s="26"/>
      <c r="C631" s="38"/>
      <c r="D631" s="28"/>
      <c r="E631" s="29"/>
      <c r="F631" s="18"/>
      <c r="H631" s="23"/>
      <c r="J631" s="16"/>
      <c r="K631" s="16"/>
    </row>
    <row r="632" spans="1:11" ht="21" x14ac:dyDescent="0.35">
      <c r="A632" s="25"/>
      <c r="B632" s="26"/>
      <c r="C632" s="38"/>
      <c r="D632" s="28"/>
      <c r="E632" s="29"/>
      <c r="F632" s="18"/>
      <c r="H632" s="23"/>
      <c r="J632" s="16"/>
      <c r="K632" s="16"/>
    </row>
    <row r="633" spans="1:11" ht="21" x14ac:dyDescent="0.35">
      <c r="A633" s="25"/>
      <c r="B633" s="26"/>
      <c r="C633" s="38"/>
      <c r="D633" s="28"/>
      <c r="E633" s="29"/>
      <c r="F633" s="18"/>
      <c r="H633" s="23"/>
      <c r="J633" s="16"/>
      <c r="K633" s="16"/>
    </row>
    <row r="634" spans="1:11" ht="21" x14ac:dyDescent="0.35">
      <c r="A634" s="25"/>
      <c r="B634" s="26"/>
      <c r="C634" s="38"/>
      <c r="D634" s="28"/>
      <c r="E634" s="29"/>
      <c r="F634" s="18"/>
      <c r="H634" s="23"/>
      <c r="J634" s="16"/>
      <c r="K634" s="16"/>
    </row>
    <row r="635" spans="1:11" ht="21" x14ac:dyDescent="0.35">
      <c r="A635" s="25"/>
      <c r="B635" s="26"/>
      <c r="C635" s="38"/>
      <c r="D635" s="28"/>
      <c r="E635" s="29"/>
      <c r="F635" s="18"/>
      <c r="H635" s="23"/>
      <c r="J635" s="16"/>
      <c r="K635" s="16"/>
    </row>
    <row r="636" spans="1:11" ht="21" x14ac:dyDescent="0.35">
      <c r="A636" s="25"/>
      <c r="B636" s="26"/>
      <c r="C636" s="38"/>
      <c r="D636" s="28"/>
      <c r="E636" s="29"/>
      <c r="F636" s="18"/>
      <c r="H636" s="23"/>
      <c r="J636" s="16"/>
      <c r="K636" s="16"/>
    </row>
    <row r="637" spans="1:11" ht="21" x14ac:dyDescent="0.35">
      <c r="A637" s="25"/>
      <c r="B637" s="26"/>
      <c r="C637" s="38"/>
      <c r="D637" s="28"/>
      <c r="E637" s="29"/>
      <c r="F637" s="18"/>
      <c r="H637" s="23"/>
      <c r="J637" s="16"/>
      <c r="K637" s="16"/>
    </row>
    <row r="638" spans="1:11" ht="21" x14ac:dyDescent="0.35">
      <c r="A638" s="25"/>
      <c r="B638" s="26"/>
      <c r="C638" s="38"/>
      <c r="D638" s="28"/>
      <c r="E638" s="29"/>
      <c r="F638" s="18"/>
      <c r="H638" s="23"/>
      <c r="J638" s="16"/>
      <c r="K638" s="16"/>
    </row>
    <row r="639" spans="1:11" ht="21" x14ac:dyDescent="0.35">
      <c r="A639" s="25"/>
      <c r="B639" s="26"/>
      <c r="C639" s="38"/>
      <c r="D639" s="28"/>
      <c r="E639" s="29"/>
      <c r="F639" s="18"/>
      <c r="H639" s="23"/>
      <c r="J639" s="16"/>
      <c r="K639" s="16"/>
    </row>
    <row r="640" spans="1:11" ht="21" x14ac:dyDescent="0.35">
      <c r="A640" s="25"/>
      <c r="B640" s="26"/>
      <c r="C640" s="38"/>
      <c r="D640" s="28"/>
      <c r="E640" s="29"/>
      <c r="F640" s="18"/>
      <c r="H640" s="23"/>
      <c r="J640" s="16"/>
      <c r="K640" s="16"/>
    </row>
    <row r="641" spans="1:11" ht="21" x14ac:dyDescent="0.35">
      <c r="A641" s="25"/>
      <c r="B641" s="26"/>
      <c r="C641" s="38"/>
      <c r="D641" s="28"/>
      <c r="E641" s="29"/>
      <c r="F641" s="18"/>
      <c r="H641" s="23"/>
      <c r="J641" s="16"/>
      <c r="K641" s="16"/>
    </row>
    <row r="642" spans="1:11" ht="21" x14ac:dyDescent="0.35">
      <c r="A642" s="25"/>
      <c r="B642" s="26"/>
      <c r="C642" s="38"/>
      <c r="D642" s="28"/>
      <c r="E642" s="29"/>
      <c r="F642" s="18"/>
      <c r="H642" s="23"/>
      <c r="J642" s="16"/>
      <c r="K642" s="16"/>
    </row>
    <row r="643" spans="1:11" ht="21" x14ac:dyDescent="0.35">
      <c r="A643" s="25"/>
      <c r="B643" s="26"/>
      <c r="C643" s="38"/>
      <c r="D643" s="28"/>
      <c r="E643" s="29"/>
      <c r="F643" s="18"/>
      <c r="H643" s="23"/>
      <c r="J643" s="16"/>
      <c r="K643" s="16"/>
    </row>
    <row r="644" spans="1:11" ht="21" x14ac:dyDescent="0.35">
      <c r="A644" s="25"/>
      <c r="B644" s="26"/>
      <c r="C644" s="38"/>
      <c r="D644" s="28"/>
      <c r="E644" s="29"/>
      <c r="F644" s="18"/>
      <c r="H644" s="23"/>
      <c r="J644" s="16"/>
      <c r="K644" s="16"/>
    </row>
    <row r="645" spans="1:11" ht="21" x14ac:dyDescent="0.35">
      <c r="A645" s="25"/>
      <c r="B645" s="26"/>
      <c r="C645" s="38"/>
      <c r="D645" s="28"/>
      <c r="E645" s="29"/>
      <c r="F645" s="18"/>
      <c r="H645" s="23"/>
      <c r="J645" s="16"/>
      <c r="K645" s="16"/>
    </row>
    <row r="646" spans="1:11" ht="21" x14ac:dyDescent="0.35">
      <c r="A646" s="25"/>
      <c r="B646" s="26"/>
      <c r="C646" s="38"/>
      <c r="D646" s="28"/>
      <c r="E646" s="29"/>
      <c r="F646" s="18"/>
      <c r="H646" s="23"/>
      <c r="J646" s="16"/>
      <c r="K646" s="16"/>
    </row>
    <row r="647" spans="1:11" ht="21" x14ac:dyDescent="0.35">
      <c r="A647" s="25"/>
      <c r="B647" s="26"/>
      <c r="C647" s="38"/>
      <c r="D647" s="28"/>
      <c r="E647" s="29"/>
      <c r="F647" s="18"/>
      <c r="H647" s="23"/>
      <c r="J647" s="16"/>
      <c r="K647" s="16"/>
    </row>
    <row r="648" spans="1:11" ht="21" x14ac:dyDescent="0.35">
      <c r="A648" s="25"/>
      <c r="B648" s="26"/>
      <c r="C648" s="38"/>
      <c r="D648" s="28"/>
      <c r="E648" s="29"/>
      <c r="F648" s="18"/>
      <c r="H648" s="23"/>
      <c r="J648" s="16"/>
      <c r="K648" s="16"/>
    </row>
    <row r="649" spans="1:11" ht="21" x14ac:dyDescent="0.35">
      <c r="A649" s="25"/>
      <c r="B649" s="26"/>
      <c r="C649" s="38"/>
      <c r="D649" s="28"/>
      <c r="E649" s="29"/>
      <c r="F649" s="18"/>
      <c r="H649" s="23"/>
      <c r="J649" s="16"/>
      <c r="K649" s="16"/>
    </row>
    <row r="650" spans="1:11" ht="21" x14ac:dyDescent="0.35">
      <c r="A650" s="25"/>
      <c r="B650" s="26"/>
      <c r="C650" s="38"/>
      <c r="D650" s="28"/>
      <c r="E650" s="29"/>
      <c r="F650" s="18"/>
      <c r="H650" s="23"/>
      <c r="J650" s="16"/>
      <c r="K650" s="16"/>
    </row>
    <row r="651" spans="1:11" ht="21" x14ac:dyDescent="0.35">
      <c r="A651" s="25"/>
      <c r="B651" s="26"/>
      <c r="C651" s="38"/>
      <c r="D651" s="28"/>
      <c r="E651" s="29"/>
      <c r="F651" s="18"/>
      <c r="H651" s="23"/>
      <c r="J651" s="16"/>
      <c r="K651" s="16"/>
    </row>
    <row r="652" spans="1:11" ht="21" x14ac:dyDescent="0.35">
      <c r="A652" s="25"/>
      <c r="B652" s="26"/>
      <c r="C652" s="38"/>
      <c r="D652" s="28"/>
      <c r="E652" s="29"/>
      <c r="F652" s="18"/>
      <c r="H652" s="23"/>
      <c r="J652" s="16"/>
      <c r="K652" s="16"/>
    </row>
    <row r="653" spans="1:11" ht="21" x14ac:dyDescent="0.35">
      <c r="A653" s="25"/>
      <c r="B653" s="26"/>
      <c r="C653" s="38"/>
      <c r="D653" s="28"/>
      <c r="E653" s="29"/>
      <c r="F653" s="18"/>
      <c r="H653" s="23"/>
      <c r="J653" s="16"/>
      <c r="K653" s="16"/>
    </row>
    <row r="654" spans="1:11" ht="21" x14ac:dyDescent="0.35">
      <c r="A654" s="25"/>
      <c r="B654" s="26"/>
      <c r="C654" s="38"/>
      <c r="D654" s="28"/>
      <c r="E654" s="29"/>
      <c r="F654" s="18"/>
      <c r="H654" s="23"/>
      <c r="J654" s="16"/>
      <c r="K654" s="16"/>
    </row>
    <row r="655" spans="1:11" ht="21" x14ac:dyDescent="0.35">
      <c r="A655" s="25"/>
      <c r="B655" s="26"/>
      <c r="C655" s="38"/>
      <c r="D655" s="28"/>
      <c r="E655" s="29"/>
      <c r="F655" s="18"/>
      <c r="H655" s="23"/>
      <c r="J655" s="16"/>
      <c r="K655" s="16"/>
    </row>
    <row r="656" spans="1:11" ht="21" x14ac:dyDescent="0.35">
      <c r="A656" s="25"/>
      <c r="B656" s="26"/>
      <c r="C656" s="38"/>
      <c r="D656" s="28"/>
      <c r="E656" s="29"/>
      <c r="F656" s="18"/>
      <c r="H656" s="23"/>
      <c r="J656" s="16"/>
      <c r="K656" s="16"/>
    </row>
    <row r="657" spans="1:11" ht="21" x14ac:dyDescent="0.35">
      <c r="A657" s="25"/>
      <c r="B657" s="26"/>
      <c r="C657" s="38"/>
      <c r="D657" s="28"/>
      <c r="E657" s="29"/>
      <c r="F657" s="18"/>
      <c r="H657" s="23"/>
      <c r="J657" s="16"/>
      <c r="K657" s="16"/>
    </row>
    <row r="658" spans="1:11" ht="21" x14ac:dyDescent="0.35">
      <c r="A658" s="25"/>
      <c r="B658" s="26"/>
      <c r="C658" s="38"/>
      <c r="D658" s="28"/>
      <c r="E658" s="29"/>
      <c r="F658" s="18"/>
      <c r="H658" s="23"/>
      <c r="J658" s="16"/>
      <c r="K658" s="16"/>
    </row>
    <row r="659" spans="1:11" ht="21" x14ac:dyDescent="0.35">
      <c r="A659" s="25"/>
      <c r="B659" s="26"/>
      <c r="C659" s="38"/>
      <c r="D659" s="28"/>
      <c r="E659" s="29"/>
      <c r="F659" s="18"/>
      <c r="H659" s="23"/>
      <c r="J659" s="16"/>
      <c r="K659" s="16"/>
    </row>
    <row r="660" spans="1:11" ht="21" x14ac:dyDescent="0.35">
      <c r="A660" s="25"/>
      <c r="B660" s="26"/>
      <c r="C660" s="38"/>
      <c r="D660" s="28"/>
      <c r="E660" s="29"/>
      <c r="F660" s="18"/>
      <c r="H660" s="23"/>
      <c r="J660" s="16"/>
      <c r="K660" s="16"/>
    </row>
    <row r="661" spans="1:11" ht="21" x14ac:dyDescent="0.35">
      <c r="A661" s="25"/>
      <c r="B661" s="26"/>
      <c r="C661" s="38"/>
      <c r="D661" s="28"/>
      <c r="E661" s="29"/>
      <c r="F661" s="18"/>
      <c r="H661" s="23"/>
      <c r="J661" s="16"/>
      <c r="K661" s="16"/>
    </row>
    <row r="662" spans="1:11" ht="21" x14ac:dyDescent="0.35">
      <c r="A662" s="25"/>
      <c r="B662" s="26"/>
      <c r="C662" s="38"/>
      <c r="D662" s="28"/>
      <c r="E662" s="29"/>
      <c r="F662" s="18"/>
      <c r="H662" s="23"/>
      <c r="J662" s="16"/>
      <c r="K662" s="16"/>
    </row>
    <row r="663" spans="1:11" ht="21" x14ac:dyDescent="0.35">
      <c r="A663" s="25"/>
      <c r="B663" s="26"/>
      <c r="C663" s="38"/>
      <c r="D663" s="28"/>
      <c r="E663" s="29"/>
      <c r="F663" s="18"/>
      <c r="H663" s="23"/>
      <c r="J663" s="16"/>
      <c r="K663" s="16"/>
    </row>
    <row r="664" spans="1:11" ht="21" x14ac:dyDescent="0.35">
      <c r="A664" s="25"/>
      <c r="B664" s="26"/>
      <c r="C664" s="38"/>
      <c r="D664" s="28"/>
      <c r="E664" s="29"/>
      <c r="F664" s="18"/>
      <c r="H664" s="23"/>
      <c r="J664" s="16"/>
      <c r="K664" s="16"/>
    </row>
    <row r="665" spans="1:11" ht="21" x14ac:dyDescent="0.35">
      <c r="A665" s="25"/>
      <c r="B665" s="26"/>
      <c r="C665" s="38"/>
      <c r="D665" s="28"/>
      <c r="E665" s="29"/>
      <c r="F665" s="18"/>
      <c r="H665" s="23"/>
      <c r="J665" s="16"/>
      <c r="K665" s="16"/>
    </row>
    <row r="666" spans="1:11" ht="21" x14ac:dyDescent="0.35">
      <c r="A666" s="25"/>
      <c r="B666" s="26"/>
      <c r="C666" s="38"/>
      <c r="D666" s="28"/>
      <c r="E666" s="29"/>
      <c r="F666" s="18"/>
      <c r="H666" s="23"/>
      <c r="J666" s="16"/>
      <c r="K666" s="16"/>
    </row>
    <row r="667" spans="1:11" ht="21" x14ac:dyDescent="0.35">
      <c r="A667" s="25"/>
      <c r="B667" s="26"/>
      <c r="C667" s="38"/>
      <c r="D667" s="28"/>
      <c r="E667" s="29"/>
      <c r="F667" s="18"/>
      <c r="H667" s="23"/>
      <c r="J667" s="16"/>
      <c r="K667" s="16"/>
    </row>
    <row r="668" spans="1:11" ht="21" x14ac:dyDescent="0.35">
      <c r="A668" s="25"/>
      <c r="B668" s="26"/>
      <c r="C668" s="38"/>
      <c r="D668" s="28"/>
      <c r="E668" s="29"/>
      <c r="F668" s="18"/>
      <c r="H668" s="23"/>
      <c r="J668" s="16"/>
      <c r="K668" s="16"/>
    </row>
    <row r="669" spans="1:11" ht="21" x14ac:dyDescent="0.35">
      <c r="A669" s="25"/>
      <c r="B669" s="26"/>
      <c r="C669" s="38"/>
      <c r="D669" s="28"/>
      <c r="E669" s="29"/>
      <c r="F669" s="18"/>
      <c r="H669" s="23"/>
      <c r="J669" s="16"/>
      <c r="K669" s="16"/>
    </row>
    <row r="670" spans="1:11" ht="21" x14ac:dyDescent="0.35">
      <c r="A670" s="25"/>
      <c r="B670" s="26"/>
      <c r="C670" s="38"/>
      <c r="D670" s="28"/>
      <c r="E670" s="29"/>
      <c r="F670" s="18"/>
      <c r="H670" s="23"/>
      <c r="J670" s="16"/>
      <c r="K670" s="16"/>
    </row>
    <row r="671" spans="1:11" ht="21" x14ac:dyDescent="0.35">
      <c r="A671" s="25"/>
      <c r="B671" s="26"/>
      <c r="C671" s="38"/>
      <c r="D671" s="28"/>
      <c r="E671" s="29"/>
      <c r="F671" s="18"/>
      <c r="H671" s="23"/>
      <c r="J671" s="16"/>
      <c r="K671" s="16"/>
    </row>
    <row r="672" spans="1:11" ht="21" x14ac:dyDescent="0.35">
      <c r="A672" s="25"/>
      <c r="B672" s="26"/>
      <c r="C672" s="38"/>
      <c r="D672" s="28"/>
      <c r="E672" s="29"/>
      <c r="F672" s="18"/>
      <c r="H672" s="23"/>
      <c r="J672" s="16"/>
      <c r="K672" s="16"/>
    </row>
    <row r="673" spans="1:11" ht="21" x14ac:dyDescent="0.35">
      <c r="A673" s="25"/>
      <c r="B673" s="26"/>
      <c r="C673" s="38"/>
      <c r="D673" s="28"/>
      <c r="E673" s="29"/>
      <c r="F673" s="18"/>
      <c r="H673" s="23"/>
      <c r="J673" s="16"/>
      <c r="K673" s="16"/>
    </row>
    <row r="674" spans="1:11" ht="21" x14ac:dyDescent="0.35">
      <c r="A674" s="25"/>
      <c r="B674" s="26"/>
      <c r="C674" s="38"/>
      <c r="D674" s="28"/>
      <c r="E674" s="29"/>
      <c r="F674" s="18"/>
      <c r="H674" s="23"/>
      <c r="J674" s="16"/>
      <c r="K674" s="16"/>
    </row>
    <row r="675" spans="1:11" ht="21" x14ac:dyDescent="0.35">
      <c r="A675" s="25"/>
      <c r="B675" s="26"/>
      <c r="C675" s="38"/>
      <c r="D675" s="28"/>
      <c r="E675" s="29"/>
      <c r="F675" s="18"/>
      <c r="H675" s="23"/>
      <c r="J675" s="16"/>
      <c r="K675" s="16"/>
    </row>
    <row r="676" spans="1:11" ht="21" x14ac:dyDescent="0.35">
      <c r="A676" s="25"/>
      <c r="B676" s="26"/>
      <c r="C676" s="38"/>
      <c r="D676" s="28"/>
      <c r="E676" s="29"/>
      <c r="F676" s="18"/>
      <c r="H676" s="23"/>
      <c r="J676" s="16"/>
      <c r="K676" s="16"/>
    </row>
    <row r="677" spans="1:11" ht="21" x14ac:dyDescent="0.35">
      <c r="A677" s="25"/>
      <c r="B677" s="26"/>
      <c r="C677" s="38"/>
      <c r="D677" s="28"/>
      <c r="E677" s="29"/>
      <c r="F677" s="18"/>
      <c r="H677" s="23"/>
      <c r="J677" s="16"/>
      <c r="K677" s="16"/>
    </row>
    <row r="678" spans="1:11" ht="21" x14ac:dyDescent="0.35">
      <c r="A678" s="25"/>
      <c r="B678" s="26"/>
      <c r="C678" s="38"/>
      <c r="D678" s="28"/>
      <c r="E678" s="29"/>
      <c r="F678" s="18"/>
      <c r="H678" s="23"/>
      <c r="J678" s="16"/>
      <c r="K678" s="16"/>
    </row>
    <row r="679" spans="1:11" ht="21" x14ac:dyDescent="0.35">
      <c r="A679" s="25"/>
      <c r="B679" s="26"/>
      <c r="C679" s="38"/>
      <c r="D679" s="28"/>
      <c r="E679" s="29"/>
      <c r="F679" s="18"/>
      <c r="H679" s="23"/>
      <c r="J679" s="16"/>
      <c r="K679" s="16"/>
    </row>
    <row r="680" spans="1:11" ht="21" x14ac:dyDescent="0.35">
      <c r="A680" s="25"/>
      <c r="B680" s="26"/>
      <c r="C680" s="38"/>
      <c r="D680" s="28"/>
      <c r="E680" s="29"/>
      <c r="F680" s="18"/>
      <c r="H680" s="23"/>
      <c r="J680" s="16"/>
      <c r="K680" s="16"/>
    </row>
    <row r="681" spans="1:11" ht="21" x14ac:dyDescent="0.35">
      <c r="A681" s="25"/>
      <c r="B681" s="26"/>
      <c r="C681" s="38"/>
      <c r="D681" s="28"/>
      <c r="E681" s="29"/>
      <c r="F681" s="18"/>
      <c r="H681" s="23"/>
      <c r="J681" s="16"/>
      <c r="K681" s="16"/>
    </row>
    <row r="682" spans="1:11" ht="21" x14ac:dyDescent="0.35">
      <c r="A682" s="25"/>
      <c r="B682" s="26"/>
      <c r="C682" s="38"/>
      <c r="D682" s="28"/>
      <c r="E682" s="29"/>
      <c r="F682" s="18"/>
      <c r="H682" s="23"/>
      <c r="J682" s="16"/>
      <c r="K682" s="16"/>
    </row>
    <row r="683" spans="1:11" ht="21" x14ac:dyDescent="0.35">
      <c r="A683" s="25"/>
      <c r="B683" s="26"/>
      <c r="C683" s="38"/>
      <c r="D683" s="28"/>
      <c r="E683" s="29"/>
      <c r="F683" s="18"/>
      <c r="H683" s="23"/>
      <c r="J683" s="16"/>
      <c r="K683" s="16"/>
    </row>
    <row r="684" spans="1:11" ht="21" x14ac:dyDescent="0.35">
      <c r="A684" s="25"/>
      <c r="B684" s="26"/>
      <c r="C684" s="38"/>
      <c r="D684" s="28"/>
      <c r="E684" s="29"/>
      <c r="F684" s="18"/>
      <c r="H684" s="23"/>
      <c r="J684" s="16"/>
      <c r="K684" s="16"/>
    </row>
    <row r="685" spans="1:11" ht="21" x14ac:dyDescent="0.35">
      <c r="A685" s="25"/>
      <c r="B685" s="26"/>
      <c r="C685" s="38"/>
      <c r="D685" s="28"/>
      <c r="E685" s="29"/>
      <c r="F685" s="18"/>
      <c r="H685" s="23"/>
      <c r="J685" s="16"/>
      <c r="K685" s="16"/>
    </row>
    <row r="686" spans="1:11" ht="21" x14ac:dyDescent="0.35">
      <c r="A686" s="25"/>
      <c r="B686" s="26"/>
      <c r="C686" s="38"/>
      <c r="D686" s="28"/>
      <c r="E686" s="29"/>
      <c r="F686" s="18"/>
      <c r="H686" s="23"/>
      <c r="J686" s="16"/>
      <c r="K686" s="16"/>
    </row>
    <row r="687" spans="1:11" ht="21" x14ac:dyDescent="0.35">
      <c r="A687" s="25"/>
      <c r="B687" s="26"/>
      <c r="C687" s="38"/>
      <c r="D687" s="28"/>
      <c r="E687" s="29"/>
      <c r="F687" s="18"/>
      <c r="H687" s="23"/>
      <c r="J687" s="16"/>
      <c r="K687" s="16"/>
    </row>
    <row r="688" spans="1:11" ht="21" x14ac:dyDescent="0.35">
      <c r="A688" s="25"/>
      <c r="B688" s="26"/>
      <c r="C688" s="38"/>
      <c r="D688" s="28"/>
      <c r="E688" s="29"/>
      <c r="F688" s="18"/>
      <c r="H688" s="23"/>
      <c r="J688" s="16"/>
      <c r="K688" s="16"/>
    </row>
    <row r="689" spans="1:11" ht="21" x14ac:dyDescent="0.35">
      <c r="A689" s="25"/>
      <c r="B689" s="26"/>
      <c r="C689" s="38"/>
      <c r="D689" s="28"/>
      <c r="E689" s="29"/>
      <c r="F689" s="18"/>
      <c r="H689" s="23"/>
      <c r="J689" s="16"/>
      <c r="K689" s="16"/>
    </row>
    <row r="690" spans="1:11" ht="21" x14ac:dyDescent="0.35">
      <c r="A690" s="25"/>
      <c r="B690" s="26"/>
      <c r="C690" s="38"/>
      <c r="D690" s="28"/>
      <c r="E690" s="29"/>
      <c r="F690" s="18"/>
      <c r="H690" s="23"/>
      <c r="J690" s="16"/>
      <c r="K690" s="16"/>
    </row>
    <row r="691" spans="1:11" ht="21" x14ac:dyDescent="0.35">
      <c r="A691" s="25"/>
      <c r="B691" s="26"/>
      <c r="C691" s="38"/>
      <c r="D691" s="28"/>
      <c r="E691" s="29"/>
      <c r="F691" s="18"/>
      <c r="H691" s="23"/>
      <c r="J691" s="16"/>
      <c r="K691" s="16"/>
    </row>
    <row r="692" spans="1:11" ht="21" x14ac:dyDescent="0.35">
      <c r="A692" s="25"/>
      <c r="B692" s="26"/>
      <c r="C692" s="38"/>
      <c r="D692" s="28"/>
      <c r="E692" s="29"/>
      <c r="F692" s="18"/>
      <c r="H692" s="23"/>
      <c r="J692" s="16"/>
      <c r="K692" s="16"/>
    </row>
    <row r="693" spans="1:11" ht="21" x14ac:dyDescent="0.35">
      <c r="A693" s="25"/>
      <c r="B693" s="26"/>
      <c r="C693" s="38"/>
      <c r="D693" s="28"/>
      <c r="E693" s="29"/>
      <c r="F693" s="18"/>
      <c r="H693" s="23"/>
      <c r="J693" s="16"/>
      <c r="K693" s="16"/>
    </row>
    <row r="694" spans="1:11" ht="21" x14ac:dyDescent="0.35">
      <c r="A694" s="25"/>
      <c r="B694" s="26"/>
      <c r="C694" s="38"/>
      <c r="D694" s="28"/>
      <c r="E694" s="29"/>
      <c r="F694" s="18"/>
      <c r="H694" s="23"/>
      <c r="J694" s="16"/>
      <c r="K694" s="16"/>
    </row>
    <row r="695" spans="1:11" ht="21" x14ac:dyDescent="0.35">
      <c r="A695" s="25"/>
      <c r="B695" s="26"/>
      <c r="C695" s="38"/>
      <c r="D695" s="28"/>
      <c r="E695" s="29"/>
      <c r="F695" s="18"/>
      <c r="H695" s="23"/>
      <c r="J695" s="16"/>
      <c r="K695" s="16"/>
    </row>
    <row r="696" spans="1:11" ht="21" x14ac:dyDescent="0.35">
      <c r="A696" s="25"/>
      <c r="B696" s="26"/>
      <c r="C696" s="38"/>
      <c r="D696" s="28"/>
      <c r="E696" s="29"/>
      <c r="F696" s="18"/>
      <c r="H696" s="23"/>
      <c r="J696" s="16"/>
      <c r="K696" s="16"/>
    </row>
    <row r="697" spans="1:11" ht="21" x14ac:dyDescent="0.35">
      <c r="A697" s="25"/>
      <c r="B697" s="26"/>
      <c r="C697" s="38"/>
      <c r="D697" s="28"/>
      <c r="E697" s="29"/>
      <c r="F697" s="18"/>
      <c r="H697" s="23"/>
      <c r="J697" s="16"/>
      <c r="K697" s="16"/>
    </row>
    <row r="698" spans="1:11" ht="21" x14ac:dyDescent="0.35">
      <c r="A698" s="25"/>
      <c r="B698" s="26"/>
      <c r="C698" s="38"/>
      <c r="D698" s="28"/>
      <c r="E698" s="29"/>
      <c r="F698" s="18"/>
      <c r="H698" s="23"/>
      <c r="J698" s="16"/>
      <c r="K698" s="16"/>
    </row>
    <row r="699" spans="1:11" ht="21" x14ac:dyDescent="0.35">
      <c r="A699" s="25"/>
      <c r="B699" s="26"/>
      <c r="C699" s="38"/>
      <c r="D699" s="28"/>
      <c r="E699" s="29"/>
      <c r="F699" s="18"/>
      <c r="H699" s="23"/>
      <c r="J699" s="16"/>
      <c r="K699" s="16"/>
    </row>
    <row r="700" spans="1:11" ht="21" x14ac:dyDescent="0.35">
      <c r="A700" s="25"/>
      <c r="B700" s="26"/>
      <c r="C700" s="38"/>
      <c r="D700" s="28"/>
      <c r="E700" s="29"/>
      <c r="F700" s="18"/>
      <c r="H700" s="23"/>
      <c r="J700" s="16"/>
      <c r="K700" s="16"/>
    </row>
    <row r="701" spans="1:11" ht="21" x14ac:dyDescent="0.35">
      <c r="A701" s="25"/>
      <c r="B701" s="26"/>
      <c r="C701" s="38"/>
      <c r="D701" s="28"/>
      <c r="E701" s="29"/>
      <c r="F701" s="18"/>
      <c r="H701" s="23"/>
      <c r="J701" s="16"/>
      <c r="K701" s="16"/>
    </row>
    <row r="702" spans="1:11" ht="21" x14ac:dyDescent="0.35">
      <c r="A702" s="25"/>
      <c r="B702" s="26"/>
      <c r="C702" s="38"/>
      <c r="D702" s="28"/>
      <c r="E702" s="29"/>
      <c r="F702" s="18"/>
      <c r="H702" s="23"/>
      <c r="J702" s="16"/>
      <c r="K702" s="16"/>
    </row>
    <row r="703" spans="1:11" ht="21" x14ac:dyDescent="0.35">
      <c r="A703" s="25"/>
      <c r="B703" s="26"/>
      <c r="C703" s="38"/>
      <c r="D703" s="28"/>
      <c r="E703" s="29"/>
      <c r="F703" s="18"/>
      <c r="H703" s="23"/>
      <c r="J703" s="16"/>
      <c r="K703" s="16"/>
    </row>
    <row r="704" spans="1:11" ht="21" x14ac:dyDescent="0.35">
      <c r="A704" s="25"/>
      <c r="B704" s="26"/>
      <c r="C704" s="38"/>
      <c r="D704" s="28"/>
      <c r="E704" s="29"/>
      <c r="F704" s="18"/>
      <c r="H704" s="23"/>
      <c r="J704" s="16"/>
      <c r="K704" s="16"/>
    </row>
    <row r="705" spans="1:11" ht="21" x14ac:dyDescent="0.35">
      <c r="A705" s="25"/>
      <c r="B705" s="26"/>
      <c r="C705" s="38"/>
      <c r="D705" s="28"/>
      <c r="E705" s="29"/>
      <c r="F705" s="18"/>
      <c r="H705" s="23"/>
      <c r="J705" s="16"/>
      <c r="K705" s="16"/>
    </row>
    <row r="706" spans="1:11" ht="21" x14ac:dyDescent="0.35">
      <c r="A706" s="25"/>
      <c r="B706" s="26"/>
      <c r="C706" s="38"/>
      <c r="D706" s="28"/>
      <c r="E706" s="29"/>
      <c r="F706" s="18"/>
      <c r="H706" s="23"/>
      <c r="J706" s="16"/>
      <c r="K706" s="16"/>
    </row>
    <row r="707" spans="1:11" ht="21" x14ac:dyDescent="0.35">
      <c r="A707" s="25"/>
      <c r="B707" s="26"/>
      <c r="C707" s="38"/>
      <c r="D707" s="28"/>
      <c r="E707" s="29"/>
      <c r="F707" s="18"/>
      <c r="H707" s="23"/>
      <c r="J707" s="16"/>
      <c r="K707" s="16"/>
    </row>
    <row r="708" spans="1:11" ht="21" x14ac:dyDescent="0.35">
      <c r="A708" s="25"/>
      <c r="B708" s="26"/>
      <c r="C708" s="38"/>
      <c r="D708" s="28"/>
      <c r="E708" s="29"/>
      <c r="F708" s="18"/>
      <c r="H708" s="23"/>
      <c r="J708" s="16"/>
      <c r="K708" s="16"/>
    </row>
    <row r="709" spans="1:11" ht="21" x14ac:dyDescent="0.35">
      <c r="A709" s="25"/>
      <c r="B709" s="26"/>
      <c r="C709" s="38"/>
      <c r="D709" s="28"/>
      <c r="E709" s="29"/>
      <c r="F709" s="18"/>
      <c r="H709" s="23"/>
      <c r="J709" s="16"/>
      <c r="K709" s="16"/>
    </row>
    <row r="710" spans="1:11" ht="21" x14ac:dyDescent="0.35">
      <c r="A710" s="25"/>
      <c r="B710" s="26"/>
      <c r="C710" s="38"/>
      <c r="D710" s="28"/>
      <c r="E710" s="29"/>
      <c r="F710" s="18"/>
      <c r="H710" s="23"/>
      <c r="J710" s="16"/>
      <c r="K710" s="16"/>
    </row>
    <row r="711" spans="1:11" ht="21" x14ac:dyDescent="0.35">
      <c r="A711" s="25"/>
      <c r="B711" s="26"/>
      <c r="C711" s="38"/>
      <c r="D711" s="28"/>
      <c r="E711" s="29"/>
      <c r="F711" s="18"/>
      <c r="H711" s="23"/>
      <c r="J711" s="16"/>
      <c r="K711" s="16"/>
    </row>
    <row r="712" spans="1:11" ht="21" x14ac:dyDescent="0.35">
      <c r="A712" s="25"/>
      <c r="B712" s="26"/>
      <c r="C712" s="38"/>
      <c r="D712" s="28"/>
      <c r="E712" s="29"/>
      <c r="F712" s="18"/>
      <c r="H712" s="23"/>
      <c r="J712" s="16"/>
      <c r="K712" s="16"/>
    </row>
    <row r="713" spans="1:11" ht="21" x14ac:dyDescent="0.35">
      <c r="A713" s="25"/>
      <c r="B713" s="26"/>
      <c r="C713" s="38"/>
      <c r="D713" s="28"/>
      <c r="E713" s="29"/>
      <c r="F713" s="18"/>
      <c r="H713" s="23"/>
      <c r="J713" s="16"/>
      <c r="K713" s="16"/>
    </row>
    <row r="714" spans="1:11" ht="21" x14ac:dyDescent="0.35">
      <c r="A714" s="25"/>
      <c r="B714" s="26"/>
      <c r="C714" s="38"/>
      <c r="D714" s="28"/>
      <c r="E714" s="29"/>
      <c r="F714" s="18"/>
      <c r="H714" s="23"/>
      <c r="J714" s="16"/>
      <c r="K714" s="16"/>
    </row>
    <row r="715" spans="1:11" ht="21" x14ac:dyDescent="0.35">
      <c r="A715" s="25"/>
      <c r="B715" s="26"/>
      <c r="C715" s="38"/>
      <c r="D715" s="28"/>
      <c r="E715" s="29"/>
      <c r="F715" s="18"/>
      <c r="H715" s="23"/>
      <c r="J715" s="16"/>
      <c r="K715" s="16"/>
    </row>
    <row r="716" spans="1:11" ht="21" x14ac:dyDescent="0.35">
      <c r="A716" s="25"/>
      <c r="B716" s="26"/>
      <c r="C716" s="38"/>
      <c r="D716" s="28"/>
      <c r="E716" s="29"/>
      <c r="F716" s="18"/>
      <c r="H716" s="23"/>
      <c r="J716" s="16"/>
      <c r="K716" s="16"/>
    </row>
    <row r="717" spans="1:11" ht="21" x14ac:dyDescent="0.35">
      <c r="A717" s="25"/>
      <c r="B717" s="26"/>
      <c r="C717" s="38"/>
      <c r="D717" s="28"/>
      <c r="E717" s="29"/>
      <c r="F717" s="18"/>
      <c r="H717" s="23"/>
      <c r="J717" s="16"/>
      <c r="K717" s="16"/>
    </row>
    <row r="718" spans="1:11" ht="21" x14ac:dyDescent="0.35">
      <c r="A718" s="25"/>
      <c r="B718" s="26"/>
      <c r="C718" s="38"/>
      <c r="D718" s="28"/>
      <c r="E718" s="29"/>
      <c r="F718" s="18"/>
      <c r="H718" s="23"/>
      <c r="J718" s="16"/>
      <c r="K718" s="16"/>
    </row>
    <row r="719" spans="1:11" ht="21" x14ac:dyDescent="0.35">
      <c r="A719" s="25"/>
      <c r="B719" s="26"/>
      <c r="C719" s="38"/>
      <c r="D719" s="28"/>
      <c r="E719" s="29"/>
      <c r="F719" s="18"/>
      <c r="H719" s="23"/>
      <c r="J719" s="16"/>
      <c r="K719" s="16"/>
    </row>
    <row r="720" spans="1:11" ht="21" x14ac:dyDescent="0.35">
      <c r="A720" s="25"/>
      <c r="B720" s="26"/>
      <c r="C720" s="38"/>
      <c r="D720" s="28"/>
      <c r="E720" s="29"/>
      <c r="F720" s="18"/>
      <c r="H720" s="23"/>
      <c r="J720" s="16"/>
      <c r="K720" s="16"/>
    </row>
    <row r="721" spans="1:11" ht="21" x14ac:dyDescent="0.35">
      <c r="A721" s="25"/>
      <c r="B721" s="26"/>
      <c r="C721" s="38"/>
      <c r="D721" s="28"/>
      <c r="E721" s="29"/>
      <c r="F721" s="18"/>
      <c r="H721" s="23"/>
      <c r="J721" s="16"/>
      <c r="K721" s="16"/>
    </row>
    <row r="722" spans="1:11" ht="21" x14ac:dyDescent="0.35">
      <c r="A722" s="25"/>
      <c r="B722" s="26"/>
      <c r="C722" s="38"/>
      <c r="D722" s="28"/>
      <c r="E722" s="29"/>
      <c r="F722" s="18"/>
      <c r="H722" s="23"/>
      <c r="J722" s="16"/>
      <c r="K722" s="16"/>
    </row>
    <row r="723" spans="1:11" ht="21" x14ac:dyDescent="0.35">
      <c r="A723" s="25"/>
      <c r="B723" s="26"/>
      <c r="C723" s="38"/>
      <c r="D723" s="28"/>
      <c r="E723" s="29"/>
      <c r="F723" s="18"/>
      <c r="H723" s="23"/>
      <c r="J723" s="16"/>
      <c r="K723" s="16"/>
    </row>
    <row r="724" spans="1:11" ht="21" x14ac:dyDescent="0.35">
      <c r="A724" s="25"/>
      <c r="B724" s="26"/>
      <c r="C724" s="38"/>
      <c r="D724" s="28"/>
      <c r="E724" s="29"/>
      <c r="F724" s="18"/>
      <c r="H724" s="23"/>
      <c r="J724" s="16"/>
      <c r="K724" s="16"/>
    </row>
    <row r="725" spans="1:11" ht="23.25" x14ac:dyDescent="0.35">
      <c r="E725" s="69">
        <v>641228172.89999998</v>
      </c>
      <c r="F725" s="70"/>
      <c r="G725" s="71">
        <f>SUM(G10:G38)</f>
        <v>0</v>
      </c>
      <c r="H725" s="71">
        <f>SUM(H10:H38)</f>
        <v>43144715.710000001</v>
      </c>
    </row>
    <row r="738" spans="1:9" s="20" customFormat="1" ht="29.25" customHeight="1" x14ac:dyDescent="0.25">
      <c r="C738" s="68"/>
      <c r="D738" s="68"/>
      <c r="E738" s="72"/>
      <c r="F738" s="73"/>
      <c r="G738" s="24"/>
      <c r="H738" s="24"/>
      <c r="I738" s="19"/>
    </row>
    <row r="744" spans="1:9" s="73" customFormat="1" x14ac:dyDescent="0.25">
      <c r="A744" s="20"/>
      <c r="B744" s="20"/>
      <c r="C744" s="68"/>
      <c r="D744" s="68"/>
      <c r="E744" s="72" t="s">
        <v>461</v>
      </c>
      <c r="G744" s="24"/>
      <c r="H744" s="24"/>
      <c r="I744" s="19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2024-07-03T21:14:01Z</dcterms:created>
  <dcterms:modified xsi:type="dcterms:W3CDTF">2024-07-04T18:13:13Z</dcterms:modified>
</cp:coreProperties>
</file>