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ano\Desktop\REPORTE DE TRANSPARENCIA\"/>
    </mc:Choice>
  </mc:AlternateContent>
  <xr:revisionPtr revIDLastSave="0" documentId="13_ncr:1_{8FC3CC3B-F426-4565-9A69-2205484498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jecución Octubre-2024 " sheetId="7" r:id="rId1"/>
  </sheets>
  <definedNames>
    <definedName name="_xlnm.Print_Area" localSheetId="0">'Ejecución Octubre-2024 '!$A$1:$P$103</definedName>
    <definedName name="_xlnm.Print_Titles" localSheetId="0">'Ejecución Octubre-2024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6" i="7" l="1"/>
  <c r="L76" i="7"/>
  <c r="K76" i="7"/>
  <c r="J76" i="7"/>
  <c r="I76" i="7" l="1"/>
  <c r="H76" i="7" l="1"/>
  <c r="G76" i="7"/>
  <c r="P38" i="7"/>
  <c r="F76" i="7"/>
  <c r="E76" i="7"/>
  <c r="C76" i="7"/>
  <c r="D76" i="7"/>
  <c r="P12" i="7" l="1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7" i="7"/>
  <c r="P78" i="7"/>
  <c r="P79" i="7"/>
  <c r="P80" i="7"/>
  <c r="P81" i="7"/>
  <c r="P82" i="7"/>
  <c r="P83" i="7"/>
  <c r="P84" i="7"/>
  <c r="P85" i="7"/>
  <c r="P86" i="7"/>
  <c r="P11" i="7"/>
  <c r="I87" i="7"/>
  <c r="P76" i="7" l="1"/>
  <c r="B76" i="7"/>
  <c r="O87" i="7" l="1"/>
  <c r="N87" i="7" l="1"/>
  <c r="M87" i="7" l="1"/>
  <c r="L87" i="7" l="1"/>
  <c r="K87" i="7" l="1"/>
  <c r="J87" i="7"/>
  <c r="H87" i="7" l="1"/>
  <c r="G87" i="7" l="1"/>
  <c r="F87" i="7" l="1"/>
  <c r="E87" i="7" l="1"/>
  <c r="D87" i="7"/>
  <c r="C87" i="7"/>
  <c r="B87" i="7"/>
  <c r="P87" i="7" l="1"/>
</calcChain>
</file>

<file path=xl/sharedStrings.xml><?xml version="1.0" encoding="utf-8"?>
<sst xmlns="http://schemas.openxmlformats.org/spreadsheetml/2006/main" count="105" uniqueCount="105">
  <si>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</si>
  <si>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</si>
  <si>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</si>
  <si>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</si>
  <si>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</si>
  <si>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</si>
  <si>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</si>
  <si>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</si>
  <si>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</si>
  <si>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</si>
  <si>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</si>
  <si>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</si>
  <si>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</si>
  <si>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</si>
  <si>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</si>
  <si>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</si>
  <si>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</si>
  <si>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</si>
  <si>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</si>
  <si>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</si>
  <si>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</si>
  <si>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</si>
  <si>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</si>
  <si>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</si>
  <si>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</si>
  <si>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</si>
  <si>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</si>
  <si>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</si>
  <si>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</si>
  <si>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</si>
  <si>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</si>
  <si>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</si>
  <si>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</si>
  <si>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</si>
  <si>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</si>
  <si>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</si>
  <si>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</si>
  <si>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</si>
  <si>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</si>
  <si>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</si>
  <si>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</si>
  <si>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</si>
  <si>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</si>
  <si>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</si>
  <si>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</si>
  <si>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</si>
  <si>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</si>
  <si>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</si>
  <si>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</si>
  <si>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</si>
  <si>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</si>
  <si>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</si>
  <si>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</si>
  <si>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</si>
  <si>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</si>
  <si>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</si>
  <si>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</si>
  <si>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</si>
  <si>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</si>
  <si>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</si>
  <si>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</si>
  <si>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</si>
  <si>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</si>
  <si>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</si>
  <si>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</si>
  <si>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</si>
  <si>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</si>
  <si>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</si>
  <si>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</si>
  <si>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</si>
  <si>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</si>
  <si>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</si>
  <si>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</si>
  <si>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</si>
  <si>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</si>
  <si>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</si>
  <si>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</si>
  <si>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</si>
  <si>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</si>
  <si>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</si>
  <si>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</si>
  <si>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</si>
  <si>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</si>
  <si>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 xml:space="preserve">Ejecución de Gasto y Aplicaciones financieras </t>
  </si>
  <si>
    <t>MINISTERIO DE OBRAS PUBLICAS Y COMUNICACIONES</t>
  </si>
  <si>
    <r>
      <rPr>
        <b/>
        <sz val="14"/>
        <color theme="1"/>
        <rFont val="Calibri"/>
        <family val="2"/>
        <scheme val="minor"/>
      </rPr>
      <t>Ejecución presupuestaria</t>
    </r>
    <r>
      <rPr>
        <sz val="14"/>
        <color theme="1"/>
        <rFont val="Calibri"/>
        <family val="2"/>
        <scheme val="minor"/>
      </rPr>
      <t> comprende el conjunto de acciones destinadas a la utilización de los recursos humanos, materiales y financieros, asignados en el presupuesto con el propósito de obtener bienes y servicios en la cantidad y oportunidad prevista, en concordancia con las posibilidades financieras</t>
    </r>
  </si>
  <si>
    <r>
      <rPr>
        <b/>
        <sz val="11"/>
        <color theme="1"/>
        <rFont val="Calibri"/>
        <family val="2"/>
        <scheme val="minor"/>
      </rPr>
      <t>LIC. VIRGILIO DE LOS SANTOS MENDOZA,</t>
    </r>
    <r>
      <rPr>
        <sz val="11"/>
        <color theme="1"/>
        <rFont val="Calibri"/>
        <family val="2"/>
        <scheme val="minor"/>
      </rPr>
      <t xml:space="preserve">    DIRECTOR FINANCIERO, MOPC</t>
    </r>
  </si>
  <si>
    <t>Total Gastos  y  Aplicaciones Financieras</t>
  </si>
  <si>
    <t>Presupuesto Aprobado</t>
  </si>
  <si>
    <t>Presupuesto Modificado</t>
  </si>
  <si>
    <t xml:space="preserve">  TOTAL APLICACIONES FINANCIERAS</t>
  </si>
  <si>
    <t xml:space="preserve">  TOTAL GASTOS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</si>
  <si>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</si>
  <si>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</si>
  <si>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t>Gastos Devengado</t>
  </si>
  <si>
    <t>PREPARADO POR: JAIME THOMAS CANO,                                                                                                                                               ENC.PRESUPUESTO FINANCIERO</t>
  </si>
  <si>
    <t xml:space="preserve">Fuente: SIGEF 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</si>
  <si>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</si>
  <si>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Julio</t>
  </si>
  <si>
    <t>Agosto</t>
  </si>
  <si>
    <t>Septiembre</t>
  </si>
  <si>
    <t>Octubre</t>
  </si>
  <si>
    <t>Noviembre</t>
  </si>
  <si>
    <t>Diciembre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</si>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</sst>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</font>
    <font>
      <b/>
      <sz val="2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465926084170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4" tint="0.39994506668294322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4" tint="0.39997558519241921"/>
      </top>
      <bottom style="thin">
        <color theme="4" tint="0.399945066682943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4506668294322"/>
      </top>
      <bottom style="thin">
        <color theme="4" tint="0.3999145481734672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6" xfId="0" applyBorder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43" fontId="2" fillId="3" borderId="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7" fillId="0" borderId="7" xfId="1" applyFont="1" applyBorder="1" applyAlignment="1">
      <alignment horizontal="right"/>
    </xf>
    <xf numFmtId="43" fontId="7" fillId="0" borderId="0" xfId="1" applyFont="1" applyAlignment="1">
      <alignment horizontal="right"/>
    </xf>
    <xf numFmtId="43" fontId="6" fillId="0" borderId="0" xfId="1" applyFont="1" applyAlignment="1">
      <alignment horizontal="right"/>
    </xf>
    <xf numFmtId="43" fontId="6" fillId="0" borderId="0" xfId="1" applyFont="1" applyAlignment="1">
      <alignment horizontal="center" vertical="center"/>
    </xf>
    <xf numFmtId="43" fontId="0" fillId="0" borderId="0" xfId="1" applyFont="1"/>
    <xf numFmtId="43" fontId="7" fillId="0" borderId="8" xfId="1" applyFont="1" applyBorder="1" applyAlignment="1">
      <alignment horizontal="right"/>
    </xf>
    <xf numFmtId="43" fontId="8" fillId="3" borderId="0" xfId="1" applyFont="1" applyFill="1" applyAlignment="1">
      <alignment horizontal="right"/>
    </xf>
    <xf numFmtId="43" fontId="0" fillId="0" borderId="0" xfId="1" applyFont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39" fontId="3" fillId="4" borderId="9" xfId="0" applyNumberFormat="1" applyFont="1" applyFill="1" applyBorder="1" applyAlignment="1">
      <alignment horizontal="right" vertical="center" wrapText="1"/>
    </xf>
    <xf numFmtId="164" fontId="3" fillId="4" borderId="9" xfId="0" applyNumberFormat="1" applyFont="1" applyFill="1" applyBorder="1" applyAlignment="1">
      <alignment horizontal="right" vertical="center" wrapText="1"/>
    </xf>
    <xf numFmtId="4" fontId="12" fillId="0" borderId="0" xfId="0" applyNumberFormat="1" applyFont="1"/>
    <xf numFmtId="4" fontId="13" fillId="0" borderId="0" xfId="0" applyNumberFormat="1" applyFont="1"/>
    <xf numFmtId="164" fontId="0" fillId="0" borderId="0" xfId="0" applyNumberFormat="1" applyAlignment="1">
      <alignment horizontal="right" vertical="center" wrapText="1"/>
    </xf>
    <xf numFmtId="164" fontId="0" fillId="0" borderId="0" xfId="1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 wrapText="1"/>
    </xf>
    <xf numFmtId="39" fontId="3" fillId="4" borderId="7" xfId="0" applyNumberFormat="1" applyFont="1" applyFill="1" applyBorder="1" applyAlignment="1">
      <alignment horizontal="right" vertical="center" wrapText="1"/>
    </xf>
    <xf numFmtId="164" fontId="3" fillId="4" borderId="7" xfId="0" applyNumberFormat="1" applyFont="1" applyFill="1" applyBorder="1" applyAlignment="1">
      <alignment horizontal="right" vertical="center" wrapText="1"/>
    </xf>
    <xf numFmtId="4" fontId="12" fillId="0" borderId="7" xfId="0" applyNumberFormat="1" applyFont="1" applyBorder="1"/>
    <xf numFmtId="165" fontId="0" fillId="0" borderId="0" xfId="0" applyNumberFormat="1"/>
    <xf numFmtId="165" fontId="3" fillId="0" borderId="0" xfId="0" applyNumberFormat="1" applyFont="1"/>
    <xf numFmtId="39" fontId="2" fillId="2" borderId="2" xfId="0" applyNumberFormat="1" applyFont="1" applyFill="1" applyBorder="1"/>
    <xf numFmtId="164" fontId="2" fillId="2" borderId="2" xfId="0" applyNumberFormat="1" applyFont="1" applyFill="1" applyBorder="1" applyAlignment="1">
      <alignment horizontal="right" vertical="center" wrapText="1"/>
    </xf>
    <xf numFmtId="0" fontId="0" fillId="0" borderId="10" xfId="0" applyBorder="1" applyAlignment="1">
      <alignment vertical="center"/>
    </xf>
    <xf numFmtId="0" fontId="3" fillId="0" borderId="10" xfId="0" applyFont="1" applyBorder="1" applyAlignment="1">
      <alignment wrapText="1"/>
    </xf>
    <xf numFmtId="43" fontId="0" fillId="0" borderId="0" xfId="1" applyFont="1" applyAlignment="1">
      <alignment horizontal="left" vertical="center" wrapText="1"/>
    </xf>
    <xf numFmtId="43" fontId="0" fillId="0" borderId="0" xfId="1" applyFont="1" applyAlignment="1">
      <alignment vertical="center" wrapText="1"/>
    </xf>
    <xf numFmtId="43" fontId="3" fillId="0" borderId="0" xfId="1" applyFont="1"/>
    <xf numFmtId="0" fontId="14" fillId="0" borderId="0" xfId="0" applyFont="1" applyAlignment="1">
      <alignment wrapText="1"/>
    </xf>
    <xf numFmtId="43" fontId="1" fillId="0" borderId="0" xfId="1" applyFont="1"/>
    <xf numFmtId="43" fontId="2" fillId="3" borderId="14" xfId="1" applyFont="1" applyFill="1" applyBorder="1" applyAlignment="1">
      <alignment horizontal="center" vertical="center"/>
    </xf>
    <xf numFmtId="43" fontId="16" fillId="0" borderId="0" xfId="1" applyFont="1" applyAlignment="1">
      <alignment horizontal="right"/>
    </xf>
    <xf numFmtId="43" fontId="15" fillId="0" borderId="0" xfId="1" applyFont="1" applyAlignment="1">
      <alignment horizontal="right"/>
    </xf>
    <xf numFmtId="43" fontId="15" fillId="0" borderId="0" xfId="1" applyFont="1" applyAlignment="1">
      <alignment horizontal="center" vertical="center"/>
    </xf>
    <xf numFmtId="43" fontId="16" fillId="0" borderId="8" xfId="1" applyFont="1" applyBorder="1" applyAlignment="1">
      <alignment horizontal="right"/>
    </xf>
    <xf numFmtId="43" fontId="17" fillId="0" borderId="0" xfId="1" applyFont="1" applyAlignment="1">
      <alignment horizontal="right"/>
    </xf>
    <xf numFmtId="43" fontId="16" fillId="0" borderId="19" xfId="1" applyFont="1" applyBorder="1" applyAlignment="1">
      <alignment horizontal="right"/>
    </xf>
    <xf numFmtId="43" fontId="16" fillId="5" borderId="0" xfId="1" applyFont="1" applyFill="1" applyBorder="1" applyAlignment="1">
      <alignment horizontal="right"/>
    </xf>
    <xf numFmtId="43" fontId="15" fillId="5" borderId="0" xfId="1" applyFont="1" applyFill="1" applyBorder="1" applyAlignment="1">
      <alignment horizontal="right"/>
    </xf>
    <xf numFmtId="43" fontId="16" fillId="5" borderId="7" xfId="1" applyFont="1" applyFill="1" applyBorder="1" applyAlignment="1">
      <alignment horizontal="right"/>
    </xf>
    <xf numFmtId="43" fontId="16" fillId="5" borderId="19" xfId="1" applyFont="1" applyFill="1" applyBorder="1" applyAlignment="1">
      <alignment horizontal="right"/>
    </xf>
    <xf numFmtId="43" fontId="6" fillId="0" borderId="19" xfId="1" applyFont="1" applyBorder="1" applyAlignment="1">
      <alignment horizontal="right"/>
    </xf>
    <xf numFmtId="43" fontId="7" fillId="0" borderId="19" xfId="1" applyFont="1" applyBorder="1" applyAlignment="1">
      <alignment horizontal="right"/>
    </xf>
    <xf numFmtId="43" fontId="16" fillId="5" borderId="8" xfId="1" applyFont="1" applyFill="1" applyBorder="1" applyAlignment="1">
      <alignment horizontal="right"/>
    </xf>
    <xf numFmtId="43" fontId="2" fillId="6" borderId="0" xfId="1" applyFont="1" applyFill="1" applyBorder="1" applyAlignment="1">
      <alignment horizontal="right"/>
    </xf>
    <xf numFmtId="43" fontId="2" fillId="3" borderId="0" xfId="1" applyFont="1" applyFill="1" applyAlignment="1">
      <alignment horizontal="right"/>
    </xf>
    <xf numFmtId="0" fontId="1" fillId="0" borderId="0" xfId="0" applyFont="1"/>
    <xf numFmtId="43" fontId="1" fillId="0" borderId="0" xfId="1" applyFont="1" applyAlignment="1">
      <alignment horizontal="left" vertical="center" wrapText="1"/>
    </xf>
    <xf numFmtId="0" fontId="18" fillId="0" borderId="0" xfId="0" applyFont="1" applyAlignment="1">
      <alignment horizontal="right"/>
    </xf>
    <xf numFmtId="0" fontId="10" fillId="0" borderId="0" xfId="0" applyFont="1" applyAlignment="1">
      <alignment horizontal="left" vertical="center" wrapText="1"/>
    </xf>
    <xf numFmtId="43" fontId="0" fillId="0" borderId="0" xfId="1" applyFont="1" applyAlignment="1">
      <alignment horizontal="center" vertical="center" wrapText="1"/>
    </xf>
    <xf numFmtId="43" fontId="0" fillId="0" borderId="0" xfId="1" applyFont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43" fontId="0" fillId="0" borderId="11" xfId="1" applyFont="1" applyBorder="1" applyAlignment="1">
      <alignment horizontal="center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43" fontId="2" fillId="3" borderId="14" xfId="1" applyFont="1" applyFill="1" applyBorder="1" applyAlignment="1">
      <alignment horizontal="center" vertical="center" wrapText="1"/>
    </xf>
    <xf numFmtId="43" fontId="2" fillId="3" borderId="16" xfId="1" applyFont="1" applyFill="1" applyBorder="1" applyAlignment="1">
      <alignment horizontal="center" vertical="center" wrapText="1"/>
    </xf>
    <xf numFmtId="43" fontId="2" fillId="3" borderId="12" xfId="1" applyFont="1" applyFill="1" applyBorder="1" applyAlignment="1">
      <alignment horizontal="center" vertical="center"/>
    </xf>
    <xf numFmtId="43" fontId="2" fillId="3" borderId="1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</xdr:row>
      <xdr:rowOff>171450</xdr:rowOff>
    </xdr:from>
    <xdr:to>
      <xdr:col>15</xdr:col>
      <xdr:colOff>628650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526125" y="552450"/>
          <a:ext cx="6286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19050</xdr:colOff>
      <xdr:row>2</xdr:row>
      <xdr:rowOff>219075</xdr:rowOff>
    </xdr:from>
    <xdr:to>
      <xdr:col>0</xdr:col>
      <xdr:colOff>1657349</xdr:colOff>
      <xdr:row>4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050" y="600075"/>
          <a:ext cx="1638299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54429</xdr:colOff>
      <xdr:row>2</xdr:row>
      <xdr:rowOff>163286</xdr:rowOff>
    </xdr:from>
    <xdr:to>
      <xdr:col>0</xdr:col>
      <xdr:colOff>1664154</xdr:colOff>
      <xdr:row>4</xdr:row>
      <xdr:rowOff>81643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544286"/>
          <a:ext cx="1609725" cy="4803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2</xdr:row>
      <xdr:rowOff>136071</xdr:rowOff>
    </xdr:from>
    <xdr:to>
      <xdr:col>15</xdr:col>
      <xdr:colOff>938892</xdr:colOff>
      <xdr:row>5</xdr:row>
      <xdr:rowOff>40822</xdr:rowOff>
    </xdr:to>
    <xdr:pic>
      <xdr:nvPicPr>
        <xdr:cNvPr id="5" name="3 Imagen" descr="C:\Users\jcano\Downloads\145px-Coat_of_arms_of_the_Dominican_Republic.svg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26125" y="517071"/>
          <a:ext cx="938892" cy="666751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1578428</xdr:colOff>
      <xdr:row>97</xdr:row>
      <xdr:rowOff>160566</xdr:rowOff>
    </xdr:from>
    <xdr:ext cx="2408463" cy="534802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3328" y="20991741"/>
          <a:ext cx="2408463" cy="53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3891642</xdr:colOff>
      <xdr:row>96</xdr:row>
      <xdr:rowOff>68036</xdr:rowOff>
    </xdr:from>
    <xdr:to>
      <xdr:col>1</xdr:col>
      <xdr:colOff>104316</xdr:colOff>
      <xdr:row>99</xdr:row>
      <xdr:rowOff>143168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1642" y="20941393"/>
          <a:ext cx="1641924" cy="1082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99"/>
  <sheetViews>
    <sheetView showGridLines="0" tabSelected="1" zoomScale="70" zoomScaleNormal="70" workbookViewId="0">
      <selection activeCell="F67" sqref="F67"/>
    </sheetView>
  </sheetViews>
  <sheetFormatPr baseColWidth="10" defaultColWidth="11.42578125" defaultRowHeight="15" x14ac:dyDescent="0.25"/>
  <cols>
    <col min="1" max="1" width="81.42578125" style="4" customWidth="1"/>
    <col min="2" max="4" width="24.7109375" style="13" customWidth="1"/>
    <col min="5" max="5" width="23.42578125" style="13" customWidth="1"/>
    <col min="6" max="10" width="24.7109375" style="13" customWidth="1"/>
    <col min="11" max="11" width="24.7109375" style="39" customWidth="1"/>
    <col min="12" max="13" width="24.7109375" style="13" customWidth="1"/>
    <col min="14" max="14" width="24.7109375" style="39" customWidth="1"/>
    <col min="15" max="16" width="24.7109375" style="13" customWidth="1"/>
  </cols>
  <sheetData>
    <row r="3" spans="1:17" ht="28.5" customHeight="1" x14ac:dyDescent="0.25">
      <c r="A3" s="62" t="s">
        <v>84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</row>
    <row r="4" spans="1:17" ht="15.75" x14ac:dyDescent="0.25">
      <c r="A4" s="64" t="s">
        <v>104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7" ht="15.75" customHeight="1" x14ac:dyDescent="0.25">
      <c r="A5" s="66" t="s">
        <v>83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7" ht="15.75" customHeight="1" x14ac:dyDescent="0.25">
      <c r="A6" s="67" t="s">
        <v>75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8" spans="1:17" x14ac:dyDescent="0.25"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</row>
    <row r="9" spans="1:17" ht="30" customHeight="1" x14ac:dyDescent="0.25">
      <c r="A9" s="69" t="s">
        <v>65</v>
      </c>
      <c r="B9" s="71" t="s">
        <v>88</v>
      </c>
      <c r="C9" s="71" t="s">
        <v>89</v>
      </c>
      <c r="D9" s="73" t="s">
        <v>94</v>
      </c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5"/>
    </row>
    <row r="10" spans="1:17" ht="30" customHeight="1" x14ac:dyDescent="0.25">
      <c r="A10" s="70"/>
      <c r="B10" s="72"/>
      <c r="C10" s="72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82</v>
      </c>
      <c r="J10" s="7" t="s">
        <v>98</v>
      </c>
      <c r="K10" s="7" t="s">
        <v>99</v>
      </c>
      <c r="L10" s="7" t="s">
        <v>100</v>
      </c>
      <c r="M10" s="7" t="s">
        <v>101</v>
      </c>
      <c r="N10" s="7" t="s">
        <v>102</v>
      </c>
      <c r="O10" s="7" t="s">
        <v>103</v>
      </c>
      <c r="P10" s="40" t="s">
        <v>76</v>
      </c>
    </row>
    <row r="11" spans="1:17" x14ac:dyDescent="0.25">
      <c r="A11" s="2" t="s">
        <v>0</v>
      </c>
      <c r="B11" s="18">
        <v>66126298418</v>
      </c>
      <c r="C11" s="19"/>
      <c r="D11" s="9">
        <v>3314937693.7600002</v>
      </c>
      <c r="E11" s="9">
        <v>3899565809.3099999</v>
      </c>
      <c r="F11" s="9">
        <v>4522905186.9300003</v>
      </c>
      <c r="G11" s="9">
        <v>4268343331.5599999</v>
      </c>
      <c r="H11" s="9">
        <v>2783890619.8499999</v>
      </c>
      <c r="I11" s="14">
        <v>5723276021.4899998</v>
      </c>
      <c r="J11" s="44">
        <v>2990047994.6700001</v>
      </c>
      <c r="K11" s="10">
        <v>4325435144.5799999</v>
      </c>
      <c r="L11" s="44">
        <v>3180342802.6500001</v>
      </c>
      <c r="M11" s="44">
        <v>4775277083.0299997</v>
      </c>
      <c r="N11" s="44"/>
      <c r="O11" s="44"/>
      <c r="P11" s="53">
        <f>D11+E11+F11+G11+H11+I11+J11+K11+L11+M11+N11+O11</f>
        <v>39784021687.830002</v>
      </c>
    </row>
    <row r="12" spans="1:17" x14ac:dyDescent="0.25">
      <c r="A12" s="3" t="s">
        <v>1</v>
      </c>
      <c r="B12" s="20">
        <v>5475700000</v>
      </c>
      <c r="C12" s="20"/>
      <c r="D12" s="10">
        <v>376965344.82999998</v>
      </c>
      <c r="E12" s="10">
        <v>375809439.29000002</v>
      </c>
      <c r="F12" s="10">
        <v>344362139.54000002</v>
      </c>
      <c r="G12" s="10">
        <v>558641610.02999997</v>
      </c>
      <c r="H12" s="10">
        <v>419912447.81</v>
      </c>
      <c r="I12" s="10">
        <v>359404102.75999999</v>
      </c>
      <c r="J12" s="41">
        <v>377600038.20999998</v>
      </c>
      <c r="K12" s="10">
        <v>387766527.58999997</v>
      </c>
      <c r="L12" s="41">
        <v>346304508.74000001</v>
      </c>
      <c r="M12" s="41">
        <v>360082083.07999998</v>
      </c>
      <c r="N12" s="41"/>
      <c r="O12" s="41"/>
      <c r="P12" s="47">
        <f>D12+E12+F12+G12+H12+I12+J12+K12+L12+M12+N12+O12</f>
        <v>3906848241.8800001</v>
      </c>
    </row>
    <row r="13" spans="1:17" x14ac:dyDescent="0.25">
      <c r="A13" s="6" t="s">
        <v>2</v>
      </c>
      <c r="B13" s="21">
        <v>3768500000</v>
      </c>
      <c r="C13" s="21"/>
      <c r="D13" s="11">
        <v>285356666.61000001</v>
      </c>
      <c r="E13" s="11">
        <v>306480396.44999999</v>
      </c>
      <c r="F13" s="11">
        <v>275216492.91000003</v>
      </c>
      <c r="G13" s="11">
        <v>324708858.97000003</v>
      </c>
      <c r="H13" s="11">
        <v>347119239.80000001</v>
      </c>
      <c r="I13" s="11">
        <v>293192085.75999999</v>
      </c>
      <c r="J13" s="42">
        <v>312299429.82999998</v>
      </c>
      <c r="K13" s="11">
        <v>281037520.42000002</v>
      </c>
      <c r="L13" s="42">
        <v>276839743.27999997</v>
      </c>
      <c r="M13" s="42">
        <v>269011314.93000001</v>
      </c>
      <c r="N13" s="42"/>
      <c r="O13" s="42"/>
      <c r="P13" s="48">
        <f>D13+E13+F13+G13+H13+I13+J13+K13+L13+M13+N13+O13</f>
        <v>2971261748.9599996</v>
      </c>
    </row>
    <row r="14" spans="1:17" x14ac:dyDescent="0.25">
      <c r="A14" s="6" t="s">
        <v>3</v>
      </c>
      <c r="B14" s="21">
        <v>1211000000</v>
      </c>
      <c r="C14" s="21"/>
      <c r="D14" s="11">
        <v>58702385.689999998</v>
      </c>
      <c r="E14" s="11">
        <v>36568399.460000001</v>
      </c>
      <c r="F14" s="11">
        <v>36407197.799999997</v>
      </c>
      <c r="G14" s="11">
        <v>201144875.77000001</v>
      </c>
      <c r="H14" s="11">
        <v>39978168.329999998</v>
      </c>
      <c r="I14" s="11">
        <v>33492962.98</v>
      </c>
      <c r="J14" s="42">
        <v>32094243.77</v>
      </c>
      <c r="K14" s="11">
        <v>73759177.510000005</v>
      </c>
      <c r="L14" s="42">
        <v>36776321.25</v>
      </c>
      <c r="M14" s="42">
        <v>58589542.810000002</v>
      </c>
      <c r="N14" s="42"/>
      <c r="O14" s="42"/>
      <c r="P14" s="48">
        <f>D14+E14+F14+G14+H14+I14+J14+K14+L14+M14+N14+O14</f>
        <v>607513275.36999989</v>
      </c>
    </row>
    <row r="15" spans="1:17" x14ac:dyDescent="0.25">
      <c r="A15" s="6" t="s">
        <v>4</v>
      </c>
      <c r="B15" s="21"/>
      <c r="C15" s="21"/>
      <c r="D15" s="12"/>
      <c r="E15" s="12"/>
      <c r="F15" s="12"/>
      <c r="G15" s="12"/>
      <c r="H15" s="12"/>
      <c r="I15" s="12"/>
      <c r="J15" s="43"/>
      <c r="K15" s="42"/>
      <c r="L15" s="42"/>
      <c r="M15" s="42"/>
      <c r="N15" s="42"/>
      <c r="O15" s="42"/>
      <c r="P15" s="47">
        <f t="shared" ref="P15:P42" si="0">D15+E15+F15+G15+H15+I15+J15+K15+L15+M15+N15+O15</f>
        <v>0</v>
      </c>
      <c r="Q15" s="1"/>
    </row>
    <row r="16" spans="1:17" x14ac:dyDescent="0.25">
      <c r="A16" s="6" t="s">
        <v>5</v>
      </c>
      <c r="B16" s="21"/>
      <c r="C16" s="21"/>
      <c r="D16" s="11"/>
      <c r="E16" s="11"/>
      <c r="F16" s="11"/>
      <c r="G16" s="11"/>
      <c r="H16" s="11"/>
      <c r="I16" s="11"/>
      <c r="J16" s="42"/>
      <c r="K16" s="42"/>
      <c r="L16" s="42"/>
      <c r="M16" s="45"/>
      <c r="N16" s="42"/>
      <c r="O16" s="45"/>
      <c r="P16" s="47">
        <f t="shared" si="0"/>
        <v>0</v>
      </c>
    </row>
    <row r="17" spans="1:16" x14ac:dyDescent="0.25">
      <c r="A17" s="6" t="s">
        <v>6</v>
      </c>
      <c r="B17" s="21">
        <v>496200000</v>
      </c>
      <c r="C17" s="21"/>
      <c r="D17" s="11">
        <v>32906292.530000001</v>
      </c>
      <c r="E17" s="11">
        <v>32760643.379999999</v>
      </c>
      <c r="F17" s="11">
        <v>32738448.829999998</v>
      </c>
      <c r="G17" s="11">
        <v>32787875.289999999</v>
      </c>
      <c r="H17" s="45">
        <v>32815039.68</v>
      </c>
      <c r="I17" s="11">
        <v>32719054.02</v>
      </c>
      <c r="J17" s="42">
        <v>33206364.609999999</v>
      </c>
      <c r="K17" s="42">
        <v>32969829.66</v>
      </c>
      <c r="L17" s="42">
        <v>32688444.210000001</v>
      </c>
      <c r="M17" s="11">
        <v>32481225.34</v>
      </c>
      <c r="N17" s="11"/>
      <c r="O17" s="11"/>
      <c r="P17" s="48">
        <f t="shared" si="0"/>
        <v>328073217.55000001</v>
      </c>
    </row>
    <row r="18" spans="1:16" x14ac:dyDescent="0.25">
      <c r="A18" s="3" t="s">
        <v>7</v>
      </c>
      <c r="B18" s="20">
        <v>1214099092</v>
      </c>
      <c r="C18" s="20"/>
      <c r="D18" s="10">
        <v>47017647.659999996</v>
      </c>
      <c r="E18" s="10">
        <v>105006304.84</v>
      </c>
      <c r="F18" s="10">
        <v>68163396.530000001</v>
      </c>
      <c r="G18" s="10">
        <v>82533936.439999998</v>
      </c>
      <c r="H18" s="10">
        <v>78808824.980000004</v>
      </c>
      <c r="I18" s="10">
        <v>75963050.510000005</v>
      </c>
      <c r="J18" s="41">
        <v>61505191.25</v>
      </c>
      <c r="K18" s="41">
        <v>71722998.920000002</v>
      </c>
      <c r="L18" s="41">
        <v>77118274.010000005</v>
      </c>
      <c r="M18" s="10">
        <v>132015464.53</v>
      </c>
      <c r="N18" s="41"/>
      <c r="O18" s="10"/>
      <c r="P18" s="47">
        <f t="shared" si="0"/>
        <v>799855089.66999996</v>
      </c>
    </row>
    <row r="19" spans="1:16" x14ac:dyDescent="0.25">
      <c r="A19" s="6" t="s">
        <v>8</v>
      </c>
      <c r="B19" s="21">
        <v>192600000</v>
      </c>
      <c r="C19" s="21"/>
      <c r="D19" s="11">
        <v>10729974.67</v>
      </c>
      <c r="E19" s="11">
        <v>20125180.879999999</v>
      </c>
      <c r="F19" s="11">
        <v>14421488.279999999</v>
      </c>
      <c r="G19" s="11">
        <v>23081824.149999999</v>
      </c>
      <c r="H19" s="11">
        <v>9682062.9900000002</v>
      </c>
      <c r="I19" s="11">
        <v>11785133.07</v>
      </c>
      <c r="J19" s="42">
        <v>19573267.57</v>
      </c>
      <c r="K19" s="42">
        <v>28336904.890000001</v>
      </c>
      <c r="L19" s="42">
        <v>15216947.6</v>
      </c>
      <c r="M19" s="11">
        <v>20375667.07</v>
      </c>
      <c r="N19" s="42"/>
      <c r="O19" s="11"/>
      <c r="P19" s="48">
        <f t="shared" si="0"/>
        <v>173328451.16999999</v>
      </c>
    </row>
    <row r="20" spans="1:16" x14ac:dyDescent="0.25">
      <c r="A20" s="6" t="s">
        <v>9</v>
      </c>
      <c r="B20" s="21">
        <v>180800000</v>
      </c>
      <c r="C20" s="21"/>
      <c r="D20" s="11"/>
      <c r="E20" s="11">
        <v>9455182.8000000007</v>
      </c>
      <c r="F20" s="11">
        <v>17344999.329999998</v>
      </c>
      <c r="G20" s="11">
        <v>4207469.5599999996</v>
      </c>
      <c r="H20" s="11">
        <v>1582846.81</v>
      </c>
      <c r="I20" s="11">
        <v>6398143.2000000002</v>
      </c>
      <c r="J20" s="42">
        <v>2159089.63</v>
      </c>
      <c r="K20" s="42">
        <v>570329.35</v>
      </c>
      <c r="L20" s="42">
        <v>1405572.34</v>
      </c>
      <c r="M20" s="11">
        <v>9857965.9100000001</v>
      </c>
      <c r="N20" s="42"/>
      <c r="O20" s="11"/>
      <c r="P20" s="48">
        <f t="shared" si="0"/>
        <v>52981598.930000007</v>
      </c>
    </row>
    <row r="21" spans="1:16" x14ac:dyDescent="0.25">
      <c r="A21" s="6" t="s">
        <v>10</v>
      </c>
      <c r="B21" s="21">
        <v>233000000</v>
      </c>
      <c r="C21" s="21"/>
      <c r="D21" s="11">
        <v>14940740</v>
      </c>
      <c r="E21" s="11">
        <v>12086188</v>
      </c>
      <c r="F21" s="11">
        <v>3306826.5</v>
      </c>
      <c r="G21" s="11">
        <v>25030442.5</v>
      </c>
      <c r="H21" s="11">
        <v>21144156.199999999</v>
      </c>
      <c r="I21" s="11">
        <v>14998207.5</v>
      </c>
      <c r="J21" s="42">
        <v>14862110</v>
      </c>
      <c r="K21" s="42">
        <v>15138521.5</v>
      </c>
      <c r="L21" s="42">
        <v>14963088.5</v>
      </c>
      <c r="M21" s="11">
        <v>15057612.5</v>
      </c>
      <c r="N21" s="42"/>
      <c r="O21" s="11"/>
      <c r="P21" s="48">
        <f t="shared" si="0"/>
        <v>151527893.19999999</v>
      </c>
    </row>
    <row r="22" spans="1:16" x14ac:dyDescent="0.25">
      <c r="A22" s="6" t="s">
        <v>11</v>
      </c>
      <c r="B22" s="21">
        <v>2500000</v>
      </c>
      <c r="C22" s="21"/>
      <c r="D22" s="11"/>
      <c r="E22" s="11">
        <v>443020.78</v>
      </c>
      <c r="F22" s="11">
        <v>187471.9</v>
      </c>
      <c r="G22" s="11">
        <v>0</v>
      </c>
      <c r="H22" s="11">
        <v>0</v>
      </c>
      <c r="I22" s="11">
        <v>0</v>
      </c>
      <c r="J22" s="42">
        <v>0</v>
      </c>
      <c r="K22" s="42">
        <v>487370.46</v>
      </c>
      <c r="L22" s="42">
        <v>0</v>
      </c>
      <c r="M22" s="11">
        <v>0</v>
      </c>
      <c r="N22" s="42"/>
      <c r="O22" s="11"/>
      <c r="P22" s="48">
        <f t="shared" si="0"/>
        <v>1117863.1400000001</v>
      </c>
    </row>
    <row r="23" spans="1:16" x14ac:dyDescent="0.25">
      <c r="A23" s="6" t="s">
        <v>12</v>
      </c>
      <c r="B23" s="21">
        <v>152865464</v>
      </c>
      <c r="C23" s="21"/>
      <c r="D23" s="11"/>
      <c r="E23" s="11">
        <v>0</v>
      </c>
      <c r="F23" s="11">
        <v>4103555.54</v>
      </c>
      <c r="G23" s="11">
        <v>125958.01</v>
      </c>
      <c r="H23" s="11">
        <v>87999.679999999993</v>
      </c>
      <c r="I23" s="11">
        <v>33264358.690000001</v>
      </c>
      <c r="J23" s="42">
        <v>921370.51</v>
      </c>
      <c r="K23" s="42">
        <v>5188918.01</v>
      </c>
      <c r="L23" s="42">
        <v>2537000.4700000002</v>
      </c>
      <c r="M23" s="11">
        <v>2774494.14</v>
      </c>
      <c r="N23" s="42"/>
      <c r="O23" s="11"/>
      <c r="P23" s="48">
        <f t="shared" si="0"/>
        <v>49003655.049999997</v>
      </c>
    </row>
    <row r="24" spans="1:16" x14ac:dyDescent="0.25">
      <c r="A24" s="6" t="s">
        <v>13</v>
      </c>
      <c r="B24" s="21">
        <v>138000000</v>
      </c>
      <c r="C24" s="21"/>
      <c r="D24" s="11">
        <v>12134731.68</v>
      </c>
      <c r="E24" s="11">
        <v>47638623.369999997</v>
      </c>
      <c r="F24" s="11">
        <v>17631248.710000001</v>
      </c>
      <c r="G24" s="11">
        <v>23128658.449999999</v>
      </c>
      <c r="H24" s="11">
        <v>11219553.779999999</v>
      </c>
      <c r="I24" s="11">
        <v>852856.43</v>
      </c>
      <c r="J24" s="42">
        <v>15318167.140000001</v>
      </c>
      <c r="K24" s="42">
        <v>14268537.92</v>
      </c>
      <c r="L24" s="42">
        <v>5709797.6600000001</v>
      </c>
      <c r="M24" s="11">
        <v>5195010.37</v>
      </c>
      <c r="N24" s="42"/>
      <c r="O24" s="11"/>
      <c r="P24" s="48">
        <f t="shared" si="0"/>
        <v>153097185.50999999</v>
      </c>
    </row>
    <row r="25" spans="1:16" ht="30" x14ac:dyDescent="0.25">
      <c r="A25" s="6" t="s">
        <v>14</v>
      </c>
      <c r="B25" s="21">
        <v>68000000</v>
      </c>
      <c r="C25" s="21"/>
      <c r="D25" s="11">
        <v>2829641.41</v>
      </c>
      <c r="E25" s="11">
        <v>99456.54</v>
      </c>
      <c r="F25" s="11">
        <v>9416982.7799999993</v>
      </c>
      <c r="G25" s="11">
        <v>5998516.3700000001</v>
      </c>
      <c r="H25" s="11">
        <v>27096246.550000001</v>
      </c>
      <c r="I25" s="11">
        <v>2005132.63</v>
      </c>
      <c r="J25" s="42">
        <v>5750483.4900000002</v>
      </c>
      <c r="K25" s="42">
        <v>5120642.33</v>
      </c>
      <c r="L25" s="42">
        <v>31631264.43</v>
      </c>
      <c r="M25" s="11">
        <v>14104185.960000001</v>
      </c>
      <c r="N25" s="42"/>
      <c r="O25" s="11"/>
      <c r="P25" s="48">
        <f t="shared" si="0"/>
        <v>104052552.49000001</v>
      </c>
    </row>
    <row r="26" spans="1:16" x14ac:dyDescent="0.25">
      <c r="A26" s="6" t="s">
        <v>15</v>
      </c>
      <c r="B26" s="21">
        <v>235133628</v>
      </c>
      <c r="C26" s="21"/>
      <c r="D26" s="11">
        <v>6382559.9000000004</v>
      </c>
      <c r="E26" s="11">
        <v>11801507.42</v>
      </c>
      <c r="F26" s="11">
        <v>1750823.49</v>
      </c>
      <c r="G26" s="11">
        <v>961067.4</v>
      </c>
      <c r="H26" s="11">
        <v>6556358.9699999997</v>
      </c>
      <c r="I26" s="11">
        <v>6659218.9900000002</v>
      </c>
      <c r="J26" s="42">
        <v>2920702.91</v>
      </c>
      <c r="K26" s="42">
        <v>2611774.46</v>
      </c>
      <c r="L26" s="42">
        <v>5654603.0099999998</v>
      </c>
      <c r="M26" s="11">
        <v>64200528.579999998</v>
      </c>
      <c r="N26" s="42"/>
      <c r="O26" s="11"/>
      <c r="P26" s="48">
        <f t="shared" si="0"/>
        <v>109499145.13</v>
      </c>
    </row>
    <row r="27" spans="1:16" x14ac:dyDescent="0.25">
      <c r="A27" s="6" t="s">
        <v>16</v>
      </c>
      <c r="B27" s="21">
        <v>11200000</v>
      </c>
      <c r="C27" s="21"/>
      <c r="D27" s="11"/>
      <c r="E27" s="11">
        <v>3357145.05</v>
      </c>
      <c r="F27" s="11">
        <v>0</v>
      </c>
      <c r="G27" s="11">
        <v>0</v>
      </c>
      <c r="H27" s="11">
        <v>1439600</v>
      </c>
      <c r="I27" s="11">
        <v>0</v>
      </c>
      <c r="J27" s="42">
        <v>0</v>
      </c>
      <c r="K27" s="42">
        <v>0</v>
      </c>
      <c r="L27" s="42">
        <v>0</v>
      </c>
      <c r="M27" s="11">
        <v>450000</v>
      </c>
      <c r="N27" s="42"/>
      <c r="O27" s="11"/>
      <c r="P27" s="48">
        <f t="shared" si="0"/>
        <v>5246745.05</v>
      </c>
    </row>
    <row r="28" spans="1:16" x14ac:dyDescent="0.25">
      <c r="A28" s="3" t="s">
        <v>17</v>
      </c>
      <c r="B28" s="20">
        <v>4750947159</v>
      </c>
      <c r="C28" s="20"/>
      <c r="D28" s="10">
        <v>64549505.259999998</v>
      </c>
      <c r="E28" s="10">
        <v>370168212.38</v>
      </c>
      <c r="F28" s="10">
        <v>100141724.68000001</v>
      </c>
      <c r="G28" s="10">
        <v>494765479.58999997</v>
      </c>
      <c r="H28" s="10">
        <v>852622703.05999994</v>
      </c>
      <c r="I28" s="10">
        <v>49658145.170000002</v>
      </c>
      <c r="J28" s="41">
        <v>629241075.82000005</v>
      </c>
      <c r="K28" s="41">
        <v>319365108.62</v>
      </c>
      <c r="L28" s="41">
        <v>59444112</v>
      </c>
      <c r="M28" s="10">
        <v>213553364.88999999</v>
      </c>
      <c r="N28" s="41"/>
      <c r="O28" s="10"/>
      <c r="P28" s="47">
        <f t="shared" si="0"/>
        <v>3153509431.4699998</v>
      </c>
    </row>
    <row r="29" spans="1:16" x14ac:dyDescent="0.25">
      <c r="A29" s="6" t="s">
        <v>18</v>
      </c>
      <c r="B29" s="21">
        <v>20000000</v>
      </c>
      <c r="C29" s="21"/>
      <c r="D29" s="11">
        <v>36715630</v>
      </c>
      <c r="E29" s="11">
        <v>1828902</v>
      </c>
      <c r="F29" s="11">
        <v>118704.14</v>
      </c>
      <c r="G29" s="11">
        <v>1930660.84</v>
      </c>
      <c r="H29" s="11">
        <v>3365851.66</v>
      </c>
      <c r="I29" s="11">
        <v>752106.05</v>
      </c>
      <c r="J29" s="42">
        <v>548477.64</v>
      </c>
      <c r="K29" s="42">
        <v>460446.87</v>
      </c>
      <c r="L29" s="42">
        <v>84208.08</v>
      </c>
      <c r="M29" s="11">
        <v>6964705.6600000001</v>
      </c>
      <c r="N29" s="42"/>
      <c r="O29" s="11"/>
      <c r="P29" s="48">
        <f t="shared" si="0"/>
        <v>52769692.939999998</v>
      </c>
    </row>
    <row r="30" spans="1:16" x14ac:dyDescent="0.25">
      <c r="A30" s="6" t="s">
        <v>19</v>
      </c>
      <c r="B30" s="21">
        <v>99500000</v>
      </c>
      <c r="C30" s="21"/>
      <c r="D30" s="11">
        <v>0</v>
      </c>
      <c r="E30" s="11">
        <v>1578585.24</v>
      </c>
      <c r="F30" s="11">
        <v>5730180.2999999998</v>
      </c>
      <c r="G30" s="11">
        <v>0</v>
      </c>
      <c r="H30" s="11">
        <v>18783636.100000001</v>
      </c>
      <c r="I30" s="11">
        <v>99857.5</v>
      </c>
      <c r="J30" s="42">
        <v>1174669.3</v>
      </c>
      <c r="K30" s="42">
        <v>6832329.7999999998</v>
      </c>
      <c r="L30" s="42">
        <v>1694969.11</v>
      </c>
      <c r="M30" s="11">
        <v>15370090</v>
      </c>
      <c r="N30" s="42"/>
      <c r="O30" s="11"/>
      <c r="P30" s="48">
        <f t="shared" si="0"/>
        <v>51264317.350000001</v>
      </c>
    </row>
    <row r="31" spans="1:16" x14ac:dyDescent="0.25">
      <c r="A31" s="6" t="s">
        <v>20</v>
      </c>
      <c r="B31" s="21">
        <v>14100000</v>
      </c>
      <c r="C31" s="21"/>
      <c r="D31" s="11">
        <v>3644461.12</v>
      </c>
      <c r="E31" s="11">
        <v>986879.85</v>
      </c>
      <c r="F31" s="11">
        <v>0</v>
      </c>
      <c r="G31" s="11">
        <v>79060.97</v>
      </c>
      <c r="H31" s="11">
        <v>1479358.92</v>
      </c>
      <c r="I31" s="11">
        <v>37750.449999999997</v>
      </c>
      <c r="J31" s="42">
        <v>22750.45</v>
      </c>
      <c r="K31" s="42">
        <v>300659.28000000003</v>
      </c>
      <c r="L31" s="42">
        <v>0</v>
      </c>
      <c r="M31" s="11">
        <v>84939.6</v>
      </c>
      <c r="N31" s="42"/>
      <c r="O31" s="11"/>
      <c r="P31" s="48">
        <f t="shared" si="0"/>
        <v>6635860.6399999997</v>
      </c>
    </row>
    <row r="32" spans="1:16" x14ac:dyDescent="0.25">
      <c r="A32" s="6" t="s">
        <v>21</v>
      </c>
      <c r="B32" s="21">
        <v>2300000</v>
      </c>
      <c r="C32" s="21"/>
      <c r="D32" s="11"/>
      <c r="E32" s="11">
        <v>0</v>
      </c>
      <c r="F32" s="11">
        <v>1596767.95</v>
      </c>
      <c r="G32" s="11">
        <v>0</v>
      </c>
      <c r="H32" s="11">
        <v>711880.12</v>
      </c>
      <c r="I32" s="11">
        <v>2803477.23</v>
      </c>
      <c r="J32" s="42">
        <v>0</v>
      </c>
      <c r="K32" s="42">
        <v>0</v>
      </c>
      <c r="L32" s="42">
        <v>0</v>
      </c>
      <c r="M32" s="11">
        <v>0</v>
      </c>
      <c r="N32" s="42"/>
      <c r="O32" s="11"/>
      <c r="P32" s="48">
        <f t="shared" si="0"/>
        <v>5112125.3</v>
      </c>
    </row>
    <row r="33" spans="1:16" x14ac:dyDescent="0.25">
      <c r="A33" s="6" t="s">
        <v>22</v>
      </c>
      <c r="B33" s="21">
        <v>34100000</v>
      </c>
      <c r="C33" s="21"/>
      <c r="D33" s="11"/>
      <c r="E33" s="11">
        <v>0</v>
      </c>
      <c r="F33" s="11">
        <v>0</v>
      </c>
      <c r="G33" s="11">
        <v>14155.37</v>
      </c>
      <c r="H33" s="11">
        <v>0</v>
      </c>
      <c r="I33" s="11">
        <v>0</v>
      </c>
      <c r="J33" s="42">
        <v>7563707.1200000001</v>
      </c>
      <c r="K33" s="42">
        <v>0</v>
      </c>
      <c r="L33" s="42">
        <v>7710521.7400000002</v>
      </c>
      <c r="M33" s="11">
        <v>0</v>
      </c>
      <c r="N33" s="42"/>
      <c r="O33" s="11"/>
      <c r="P33" s="48">
        <f t="shared" si="0"/>
        <v>15288384.23</v>
      </c>
    </row>
    <row r="34" spans="1:16" x14ac:dyDescent="0.25">
      <c r="A34" s="6" t="s">
        <v>23</v>
      </c>
      <c r="B34" s="21">
        <v>4055542641</v>
      </c>
      <c r="C34" s="21"/>
      <c r="D34" s="11">
        <v>3257464.15</v>
      </c>
      <c r="E34" s="11">
        <v>310717610.91000003</v>
      </c>
      <c r="F34" s="11">
        <v>205645.68</v>
      </c>
      <c r="G34" s="11">
        <v>411601781.10000002</v>
      </c>
      <c r="H34" s="11">
        <v>753372374.23000002</v>
      </c>
      <c r="I34" s="11">
        <v>1443806.7</v>
      </c>
      <c r="J34" s="42">
        <v>600985198.38</v>
      </c>
      <c r="K34" s="42">
        <v>294834171.54000002</v>
      </c>
      <c r="L34" s="42">
        <v>44791406.399999999</v>
      </c>
      <c r="M34" s="11">
        <v>169329742.22999999</v>
      </c>
      <c r="N34" s="42"/>
      <c r="O34" s="11"/>
      <c r="P34" s="48">
        <f t="shared" si="0"/>
        <v>2590539201.3200002</v>
      </c>
    </row>
    <row r="35" spans="1:16" x14ac:dyDescent="0.25">
      <c r="A35" s="6" t="s">
        <v>24</v>
      </c>
      <c r="B35" s="21">
        <v>448100000</v>
      </c>
      <c r="C35" s="21"/>
      <c r="D35" s="11">
        <v>18094500</v>
      </c>
      <c r="E35" s="11">
        <v>25937273.800000001</v>
      </c>
      <c r="F35" s="11">
        <v>92354520.819999993</v>
      </c>
      <c r="G35" s="11">
        <v>78826120.189999998</v>
      </c>
      <c r="H35" s="11">
        <v>72001923.900000006</v>
      </c>
      <c r="I35" s="11">
        <v>43732520.219999999</v>
      </c>
      <c r="J35" s="42">
        <v>10717420.52</v>
      </c>
      <c r="K35" s="42">
        <v>16564745.07</v>
      </c>
      <c r="L35" s="42">
        <v>3013517.97</v>
      </c>
      <c r="M35" s="11">
        <v>19478949.57</v>
      </c>
      <c r="N35" s="42"/>
      <c r="O35" s="11"/>
      <c r="P35" s="48">
        <f t="shared" si="0"/>
        <v>380721492.06000006</v>
      </c>
    </row>
    <row r="36" spans="1:16" x14ac:dyDescent="0.25">
      <c r="A36" s="6" t="s">
        <v>25</v>
      </c>
      <c r="B36" s="22">
        <v>0</v>
      </c>
      <c r="C36" s="21"/>
      <c r="D36" s="12"/>
      <c r="E36" s="12"/>
      <c r="F36" s="12"/>
      <c r="G36" s="12"/>
      <c r="H36" s="12"/>
      <c r="I36" s="12"/>
      <c r="J36" s="43"/>
      <c r="K36" s="43"/>
      <c r="L36" s="43"/>
      <c r="M36" s="43"/>
      <c r="N36" s="43"/>
      <c r="O36" s="43"/>
      <c r="P36" s="48">
        <f t="shared" si="0"/>
        <v>0</v>
      </c>
    </row>
    <row r="37" spans="1:16" x14ac:dyDescent="0.25">
      <c r="A37" s="6" t="s">
        <v>26</v>
      </c>
      <c r="B37" s="21">
        <v>77304518</v>
      </c>
      <c r="C37" s="21"/>
      <c r="D37" s="11">
        <v>2837449.99</v>
      </c>
      <c r="E37" s="11">
        <v>29118960.579999998</v>
      </c>
      <c r="F37" s="11">
        <v>135905.79</v>
      </c>
      <c r="G37" s="11">
        <v>2313701.12</v>
      </c>
      <c r="H37" s="11">
        <v>2907678.13</v>
      </c>
      <c r="I37" s="11">
        <v>788627.02</v>
      </c>
      <c r="J37" s="11">
        <v>8228852.4100000001</v>
      </c>
      <c r="K37" s="42">
        <v>372756.06</v>
      </c>
      <c r="L37" s="42">
        <v>2149488.7000000002</v>
      </c>
      <c r="M37" s="11">
        <v>2324937.83</v>
      </c>
      <c r="N37" s="42"/>
      <c r="O37" s="11"/>
      <c r="P37" s="48">
        <f t="shared" si="0"/>
        <v>51178357.63000001</v>
      </c>
    </row>
    <row r="38" spans="1:16" x14ac:dyDescent="0.25">
      <c r="A38" s="3" t="s">
        <v>27</v>
      </c>
      <c r="B38" s="20">
        <v>3300311056</v>
      </c>
      <c r="C38" s="20"/>
      <c r="D38" s="10">
        <v>127504305</v>
      </c>
      <c r="E38" s="10">
        <v>340163303</v>
      </c>
      <c r="F38" s="10">
        <v>310481094</v>
      </c>
      <c r="G38" s="10">
        <v>301145080.41000003</v>
      </c>
      <c r="H38" s="10">
        <v>278542986.20999998</v>
      </c>
      <c r="I38" s="10">
        <v>276344034.43000001</v>
      </c>
      <c r="J38" s="41">
        <v>276344033.51999998</v>
      </c>
      <c r="K38" s="41">
        <v>303344034.13</v>
      </c>
      <c r="L38" s="41">
        <v>276344033.74000001</v>
      </c>
      <c r="M38" s="10">
        <v>214035268.88999999</v>
      </c>
      <c r="N38" s="41"/>
      <c r="O38" s="10"/>
      <c r="P38" s="47">
        <f t="shared" si="0"/>
        <v>2704248173.3300004</v>
      </c>
    </row>
    <row r="39" spans="1:16" x14ac:dyDescent="0.25">
      <c r="A39" s="6" t="s">
        <v>28</v>
      </c>
      <c r="B39" s="21">
        <v>16766206</v>
      </c>
      <c r="C39" s="21"/>
      <c r="D39" s="11">
        <v>135862</v>
      </c>
      <c r="E39" s="11">
        <v>135862</v>
      </c>
      <c r="F39" s="13">
        <v>135862</v>
      </c>
      <c r="G39" s="11">
        <v>135862</v>
      </c>
      <c r="H39" s="11">
        <v>135862</v>
      </c>
      <c r="I39" s="11">
        <v>135862</v>
      </c>
      <c r="J39" s="42">
        <v>135862</v>
      </c>
      <c r="K39" s="42">
        <v>135862</v>
      </c>
      <c r="L39" s="42">
        <v>135862</v>
      </c>
      <c r="M39" s="11">
        <v>1220862</v>
      </c>
      <c r="N39" s="42"/>
      <c r="O39" s="11"/>
      <c r="P39" s="48">
        <f>D39+E39+F38+G39+H39+I39+J39+K39+L39+M39+N39+O39</f>
        <v>312788852</v>
      </c>
    </row>
    <row r="40" spans="1:16" x14ac:dyDescent="0.25">
      <c r="A40" s="6" t="s">
        <v>29</v>
      </c>
      <c r="B40" s="21">
        <v>1036289770</v>
      </c>
      <c r="C40" s="21"/>
      <c r="D40" s="11">
        <v>79714597</v>
      </c>
      <c r="E40" s="11">
        <v>21949737</v>
      </c>
      <c r="F40" s="11">
        <v>137479457</v>
      </c>
      <c r="G40" s="11">
        <v>77515643.670000002</v>
      </c>
      <c r="H40" s="11">
        <v>81913549.469999999</v>
      </c>
      <c r="I40" s="11">
        <v>79714597.689999998</v>
      </c>
      <c r="J40" s="42">
        <v>79714596.780000001</v>
      </c>
      <c r="K40" s="42">
        <v>79714597.390000001</v>
      </c>
      <c r="L40" s="42">
        <v>79714597</v>
      </c>
      <c r="M40" s="11">
        <v>21949668.690000001</v>
      </c>
      <c r="N40" s="42"/>
      <c r="O40" s="11"/>
      <c r="P40" s="48">
        <f t="shared" si="0"/>
        <v>739381041.69000006</v>
      </c>
    </row>
    <row r="41" spans="1:16" x14ac:dyDescent="0.25">
      <c r="A41" s="6" t="s">
        <v>30</v>
      </c>
      <c r="B41" s="22">
        <v>0</v>
      </c>
      <c r="C41" s="21"/>
      <c r="D41" s="11"/>
      <c r="E41" s="11"/>
      <c r="F41" s="11"/>
      <c r="G41" s="11"/>
      <c r="H41" s="11"/>
      <c r="I41" s="11"/>
      <c r="J41" s="42"/>
      <c r="K41" s="42"/>
      <c r="L41" s="42"/>
      <c r="M41" s="11"/>
      <c r="N41" s="42"/>
      <c r="O41" s="11"/>
      <c r="P41" s="48">
        <f t="shared" si="0"/>
        <v>0</v>
      </c>
    </row>
    <row r="42" spans="1:16" x14ac:dyDescent="0.25">
      <c r="A42" s="6" t="s">
        <v>31</v>
      </c>
      <c r="B42" s="21">
        <v>2247255080</v>
      </c>
      <c r="C42" s="21"/>
      <c r="D42" s="11">
        <v>47653846</v>
      </c>
      <c r="E42" s="11">
        <v>318077704</v>
      </c>
      <c r="F42" s="11">
        <v>172865775</v>
      </c>
      <c r="G42" s="11">
        <v>223493574.74000001</v>
      </c>
      <c r="H42" s="11">
        <v>196493574.74000001</v>
      </c>
      <c r="I42" s="11">
        <v>196493574.74000001</v>
      </c>
      <c r="J42" s="42">
        <v>196493574.74000001</v>
      </c>
      <c r="K42" s="42">
        <v>223493574.74000001</v>
      </c>
      <c r="L42" s="42">
        <v>196493574.74000001</v>
      </c>
      <c r="M42" s="11">
        <v>190864738.19999999</v>
      </c>
      <c r="N42" s="42"/>
      <c r="O42" s="11"/>
      <c r="P42" s="48">
        <f t="shared" si="0"/>
        <v>1962423511.6400001</v>
      </c>
    </row>
    <row r="43" spans="1:16" x14ac:dyDescent="0.25">
      <c r="A43" s="6" t="s">
        <v>32</v>
      </c>
      <c r="B43" s="22"/>
      <c r="C43" s="21"/>
      <c r="D43" s="12"/>
      <c r="E43" s="12"/>
      <c r="F43" s="12"/>
      <c r="G43" s="12"/>
      <c r="H43" s="12"/>
      <c r="I43" s="12"/>
      <c r="J43" s="43"/>
      <c r="K43" s="43"/>
      <c r="L43" s="43"/>
      <c r="M43" s="43"/>
      <c r="N43" s="43"/>
      <c r="O43" s="43"/>
      <c r="P43" s="47">
        <f t="shared" ref="P43:P74" si="1">D43+E43+F43+G43+H43+I43+J43+K43+L43+M43+N43+O43</f>
        <v>0</v>
      </c>
    </row>
    <row r="44" spans="1:16" x14ac:dyDescent="0.25">
      <c r="A44" s="6" t="s">
        <v>33</v>
      </c>
      <c r="B44" s="22"/>
      <c r="C44" s="23"/>
      <c r="D44" s="12"/>
      <c r="E44" s="12"/>
      <c r="F44" s="12"/>
      <c r="G44" s="12"/>
      <c r="H44" s="12"/>
      <c r="I44" s="12"/>
      <c r="J44" s="43"/>
      <c r="K44" s="43"/>
      <c r="L44" s="43"/>
      <c r="M44" s="43"/>
      <c r="N44" s="43"/>
      <c r="O44" s="43"/>
      <c r="P44" s="47">
        <f t="shared" si="1"/>
        <v>0</v>
      </c>
    </row>
    <row r="45" spans="1:16" x14ac:dyDescent="0.25">
      <c r="A45" s="6" t="s">
        <v>34</v>
      </c>
      <c r="B45" s="22"/>
      <c r="C45" s="23"/>
      <c r="D45" s="11"/>
      <c r="E45" s="11"/>
      <c r="F45" s="11"/>
      <c r="G45" s="11"/>
      <c r="H45" s="11"/>
      <c r="I45" s="11"/>
      <c r="J45" s="42"/>
      <c r="K45" s="42"/>
      <c r="L45" s="42"/>
      <c r="M45" s="42"/>
      <c r="N45" s="42"/>
      <c r="O45" s="42"/>
      <c r="P45" s="47">
        <f t="shared" si="1"/>
        <v>0</v>
      </c>
    </row>
    <row r="46" spans="1:16" x14ac:dyDescent="0.25">
      <c r="A46" s="6" t="s">
        <v>35</v>
      </c>
      <c r="B46" s="20"/>
      <c r="C46" s="24"/>
      <c r="D46" s="12"/>
      <c r="E46" s="12"/>
      <c r="F46" s="12"/>
      <c r="G46" s="12"/>
      <c r="H46" s="12"/>
      <c r="I46" s="12"/>
      <c r="J46" s="43"/>
      <c r="K46" s="43"/>
      <c r="L46" s="43"/>
      <c r="M46" s="43"/>
      <c r="N46" s="43"/>
      <c r="O46" s="43"/>
      <c r="P46" s="47">
        <f t="shared" si="1"/>
        <v>0</v>
      </c>
    </row>
    <row r="47" spans="1:16" x14ac:dyDescent="0.25">
      <c r="A47" s="3" t="s">
        <v>36</v>
      </c>
      <c r="B47" s="20">
        <v>2138831754</v>
      </c>
      <c r="C47" s="20"/>
      <c r="D47" s="10"/>
      <c r="E47" s="10"/>
      <c r="F47" s="10">
        <v>18992478.760000002</v>
      </c>
      <c r="G47" s="10">
        <v>0</v>
      </c>
      <c r="H47" s="10">
        <v>250000000</v>
      </c>
      <c r="I47" s="10">
        <v>17250000</v>
      </c>
      <c r="J47" s="41">
        <v>322849796.31</v>
      </c>
      <c r="K47" s="41">
        <v>160570396.78999999</v>
      </c>
      <c r="L47" s="41">
        <v>5750000</v>
      </c>
      <c r="M47" s="41">
        <v>433560005.25</v>
      </c>
      <c r="N47" s="41"/>
      <c r="O47" s="41"/>
      <c r="P47" s="47">
        <f t="shared" si="1"/>
        <v>1208972677.1099999</v>
      </c>
    </row>
    <row r="48" spans="1:16" x14ac:dyDescent="0.25">
      <c r="A48" s="6" t="s">
        <v>37</v>
      </c>
      <c r="B48" s="21">
        <v>50000000</v>
      </c>
      <c r="C48" s="21"/>
      <c r="D48" s="11"/>
      <c r="E48" s="11"/>
      <c r="F48" s="11">
        <v>1742478.76</v>
      </c>
      <c r="G48" s="11">
        <v>0</v>
      </c>
      <c r="H48" s="11">
        <v>0</v>
      </c>
      <c r="I48" s="11">
        <v>0</v>
      </c>
      <c r="J48" s="42">
        <v>0</v>
      </c>
      <c r="K48" s="42">
        <v>29820396.789999999</v>
      </c>
      <c r="L48" s="42">
        <v>0</v>
      </c>
      <c r="M48" s="42">
        <v>0</v>
      </c>
      <c r="N48" s="42"/>
      <c r="O48" s="42"/>
      <c r="P48" s="48">
        <f t="shared" si="1"/>
        <v>31562875.550000001</v>
      </c>
    </row>
    <row r="49" spans="1:16" x14ac:dyDescent="0.25">
      <c r="A49" s="6" t="s">
        <v>38</v>
      </c>
      <c r="B49" s="21">
        <v>2088831754</v>
      </c>
      <c r="C49" s="21"/>
      <c r="D49" s="11"/>
      <c r="E49" s="11"/>
      <c r="F49" s="11">
        <v>17250000</v>
      </c>
      <c r="G49" s="11">
        <v>0</v>
      </c>
      <c r="H49" s="11">
        <v>250000000</v>
      </c>
      <c r="I49" s="11">
        <v>17250000</v>
      </c>
      <c r="J49" s="42">
        <v>322849796.31</v>
      </c>
      <c r="K49" s="42">
        <v>130750000</v>
      </c>
      <c r="L49" s="42">
        <v>5750000</v>
      </c>
      <c r="M49" s="42">
        <v>433560005.25</v>
      </c>
      <c r="N49" s="42"/>
      <c r="O49" s="42"/>
      <c r="P49" s="48">
        <f t="shared" si="1"/>
        <v>1177409801.5599999</v>
      </c>
    </row>
    <row r="50" spans="1:16" x14ac:dyDescent="0.25">
      <c r="A50" s="6" t="s">
        <v>39</v>
      </c>
      <c r="B50" s="22"/>
      <c r="C50" s="21"/>
      <c r="D50" s="12"/>
      <c r="E50" s="12"/>
      <c r="F50" s="12"/>
      <c r="G50" s="12"/>
      <c r="H50" s="12"/>
      <c r="I50" s="12"/>
      <c r="J50" s="43"/>
      <c r="K50" s="43"/>
      <c r="L50" s="43"/>
      <c r="M50" s="43"/>
      <c r="N50" s="43"/>
      <c r="O50" s="43"/>
      <c r="P50" s="47">
        <f t="shared" si="1"/>
        <v>0</v>
      </c>
    </row>
    <row r="51" spans="1:16" x14ac:dyDescent="0.25">
      <c r="A51" s="6" t="s">
        <v>40</v>
      </c>
      <c r="B51" s="21"/>
      <c r="C51" s="21"/>
      <c r="D51" s="11"/>
      <c r="E51" s="11"/>
      <c r="F51" s="11"/>
      <c r="G51" s="11"/>
      <c r="H51" s="11"/>
      <c r="I51" s="11"/>
      <c r="J51" s="42"/>
      <c r="K51" s="42"/>
      <c r="L51" s="42"/>
      <c r="M51" s="42"/>
      <c r="N51" s="42"/>
      <c r="O51" s="42"/>
      <c r="P51" s="47">
        <f t="shared" si="1"/>
        <v>0</v>
      </c>
    </row>
    <row r="52" spans="1:16" x14ac:dyDescent="0.25">
      <c r="A52" s="6" t="s">
        <v>41</v>
      </c>
      <c r="B52" s="22"/>
      <c r="C52" s="23"/>
      <c r="D52" s="12"/>
      <c r="E52" s="12"/>
      <c r="F52" s="12"/>
      <c r="G52" s="12"/>
      <c r="H52" s="12"/>
      <c r="I52" s="12"/>
      <c r="J52" s="43"/>
      <c r="K52" s="43"/>
      <c r="L52" s="43"/>
      <c r="M52" s="43"/>
      <c r="N52" s="43"/>
      <c r="O52" s="43"/>
      <c r="P52" s="47">
        <f t="shared" si="1"/>
        <v>0</v>
      </c>
    </row>
    <row r="53" spans="1:16" x14ac:dyDescent="0.25">
      <c r="A53" s="6" t="s">
        <v>42</v>
      </c>
      <c r="B53" s="22"/>
      <c r="C53" s="23"/>
      <c r="D53" s="12"/>
      <c r="E53" s="12"/>
      <c r="F53" s="12"/>
      <c r="G53" s="12"/>
      <c r="H53" s="12"/>
      <c r="I53" s="12"/>
      <c r="J53" s="43"/>
      <c r="K53" s="43"/>
      <c r="L53" s="43"/>
      <c r="M53" s="43"/>
      <c r="N53" s="43"/>
      <c r="O53" s="43"/>
      <c r="P53" s="47">
        <f t="shared" si="1"/>
        <v>0</v>
      </c>
    </row>
    <row r="54" spans="1:16" x14ac:dyDescent="0.25">
      <c r="A54" s="3" t="s">
        <v>43</v>
      </c>
      <c r="B54" s="20">
        <v>590107620</v>
      </c>
      <c r="C54" s="20"/>
      <c r="D54" s="10">
        <v>6623138.9299999997</v>
      </c>
      <c r="E54" s="10">
        <v>75341038.950000003</v>
      </c>
      <c r="F54" s="10">
        <v>273578557.5</v>
      </c>
      <c r="G54" s="10">
        <v>454783099.02999997</v>
      </c>
      <c r="H54" s="10">
        <v>89682764.909999996</v>
      </c>
      <c r="I54" s="10">
        <v>22242024.699999999</v>
      </c>
      <c r="J54" s="41">
        <v>55881712.159999996</v>
      </c>
      <c r="K54" s="41">
        <v>-5055511.5199999996</v>
      </c>
      <c r="L54" s="41">
        <v>-74036243.930000007</v>
      </c>
      <c r="M54" s="10">
        <v>6123480.1699999999</v>
      </c>
      <c r="N54" s="41"/>
      <c r="O54" s="10"/>
      <c r="P54" s="47">
        <f t="shared" si="1"/>
        <v>905164060.89999998</v>
      </c>
    </row>
    <row r="55" spans="1:16" x14ac:dyDescent="0.25">
      <c r="A55" s="6" t="s">
        <v>44</v>
      </c>
      <c r="B55" s="21">
        <v>41050000</v>
      </c>
      <c r="C55" s="21"/>
      <c r="D55" s="11">
        <v>1673138.93</v>
      </c>
      <c r="E55" s="11">
        <v>11929974.49</v>
      </c>
      <c r="F55" s="11">
        <v>0</v>
      </c>
      <c r="G55" s="11">
        <v>1176000.07</v>
      </c>
      <c r="H55" s="11">
        <v>27216.2</v>
      </c>
      <c r="I55" s="11">
        <v>49022.7</v>
      </c>
      <c r="J55" s="42">
        <v>12385597.65</v>
      </c>
      <c r="K55" s="42">
        <v>1167383.8</v>
      </c>
      <c r="L55" s="42">
        <v>1410175.84</v>
      </c>
      <c r="M55" s="11">
        <v>165553.39000000001</v>
      </c>
      <c r="N55" s="42"/>
      <c r="O55" s="11"/>
      <c r="P55" s="48">
        <f t="shared" si="1"/>
        <v>29984063.07</v>
      </c>
    </row>
    <row r="56" spans="1:16" x14ac:dyDescent="0.25">
      <c r="A56" s="6" t="s">
        <v>45</v>
      </c>
      <c r="B56" s="22">
        <v>22000000</v>
      </c>
      <c r="C56" s="21"/>
      <c r="D56" s="11"/>
      <c r="E56" s="11"/>
      <c r="F56" s="11">
        <v>0</v>
      </c>
      <c r="G56" s="11">
        <v>0</v>
      </c>
      <c r="H56" s="11">
        <v>0</v>
      </c>
      <c r="I56" s="11">
        <v>0</v>
      </c>
      <c r="J56" s="42">
        <v>78182.720000000001</v>
      </c>
      <c r="K56" s="42">
        <v>0</v>
      </c>
      <c r="L56" s="42">
        <v>40485.230000000003</v>
      </c>
      <c r="M56" s="11">
        <v>0</v>
      </c>
      <c r="N56" s="42"/>
      <c r="O56" s="11"/>
      <c r="P56" s="48">
        <f t="shared" si="1"/>
        <v>118667.95000000001</v>
      </c>
    </row>
    <row r="57" spans="1:16" x14ac:dyDescent="0.25">
      <c r="A57" s="6" t="s">
        <v>46</v>
      </c>
      <c r="B57" s="22">
        <v>10000000</v>
      </c>
      <c r="C57" s="21"/>
      <c r="D57" s="11"/>
      <c r="E57" s="11">
        <v>0</v>
      </c>
      <c r="F57" s="11">
        <v>0</v>
      </c>
      <c r="G57" s="11">
        <v>946477.12</v>
      </c>
      <c r="H57" s="11">
        <v>0</v>
      </c>
      <c r="I57" s="11">
        <v>48000</v>
      </c>
      <c r="J57" s="42">
        <v>262423.46000000002</v>
      </c>
      <c r="K57" s="42">
        <v>0</v>
      </c>
      <c r="L57" s="42">
        <v>0</v>
      </c>
      <c r="M57" s="11">
        <v>0</v>
      </c>
      <c r="N57" s="42"/>
      <c r="O57" s="11"/>
      <c r="P57" s="48">
        <f t="shared" si="1"/>
        <v>1256900.58</v>
      </c>
    </row>
    <row r="58" spans="1:16" x14ac:dyDescent="0.25">
      <c r="A58" s="6" t="s">
        <v>47</v>
      </c>
      <c r="B58" s="21">
        <v>230000000</v>
      </c>
      <c r="C58" s="21"/>
      <c r="D58" s="11"/>
      <c r="E58" s="11">
        <v>0</v>
      </c>
      <c r="F58" s="11">
        <v>0</v>
      </c>
      <c r="G58" s="11">
        <v>13859100</v>
      </c>
      <c r="H58" s="11">
        <v>0</v>
      </c>
      <c r="I58" s="11">
        <v>0</v>
      </c>
      <c r="J58" s="42">
        <v>0</v>
      </c>
      <c r="K58" s="42">
        <v>0</v>
      </c>
      <c r="L58" s="42">
        <v>0</v>
      </c>
      <c r="M58" s="11">
        <v>0</v>
      </c>
      <c r="N58" s="42"/>
      <c r="O58" s="11"/>
      <c r="P58" s="48">
        <f t="shared" si="1"/>
        <v>13859100</v>
      </c>
    </row>
    <row r="59" spans="1:16" x14ac:dyDescent="0.25">
      <c r="A59" s="6" t="s">
        <v>48</v>
      </c>
      <c r="B59" s="21">
        <v>80000000</v>
      </c>
      <c r="C59" s="21"/>
      <c r="D59" s="11"/>
      <c r="E59" s="11">
        <v>18587976.129999999</v>
      </c>
      <c r="F59" s="11">
        <v>3640711.32</v>
      </c>
      <c r="G59" s="11">
        <v>196919097.58000001</v>
      </c>
      <c r="H59" s="11">
        <v>7537840</v>
      </c>
      <c r="I59" s="11">
        <v>1074095</v>
      </c>
      <c r="J59" s="42">
        <v>4681542.83</v>
      </c>
      <c r="K59" s="42">
        <v>238950</v>
      </c>
      <c r="L59" s="42">
        <v>873200</v>
      </c>
      <c r="M59" s="11">
        <v>1696356.2</v>
      </c>
      <c r="N59" s="42"/>
      <c r="O59" s="11"/>
      <c r="P59" s="48">
        <f t="shared" si="1"/>
        <v>235249769.06</v>
      </c>
    </row>
    <row r="60" spans="1:16" x14ac:dyDescent="0.25">
      <c r="A60" s="6" t="s">
        <v>49</v>
      </c>
      <c r="B60" s="22">
        <v>30000000</v>
      </c>
      <c r="C60" s="21"/>
      <c r="D60" s="11"/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42">
        <v>0</v>
      </c>
      <c r="K60" s="42">
        <v>0</v>
      </c>
      <c r="L60" s="42">
        <v>0</v>
      </c>
      <c r="M60" s="11">
        <v>0</v>
      </c>
      <c r="N60" s="42"/>
      <c r="O60" s="11"/>
      <c r="P60" s="48">
        <f t="shared" si="1"/>
        <v>0</v>
      </c>
    </row>
    <row r="61" spans="1:16" x14ac:dyDescent="0.25">
      <c r="A61" s="6" t="s">
        <v>50</v>
      </c>
      <c r="B61" s="22">
        <v>0</v>
      </c>
      <c r="C61" s="21"/>
      <c r="D61" s="12"/>
      <c r="E61" s="12"/>
      <c r="F61" s="12"/>
      <c r="G61" s="12"/>
      <c r="H61" s="12"/>
      <c r="I61" s="12"/>
      <c r="J61" s="43"/>
      <c r="K61" s="43">
        <v>2478000</v>
      </c>
      <c r="L61" s="43"/>
      <c r="M61" s="43"/>
      <c r="N61" s="43"/>
      <c r="O61" s="43"/>
      <c r="P61" s="48">
        <f t="shared" si="1"/>
        <v>2478000</v>
      </c>
    </row>
    <row r="62" spans="1:16" x14ac:dyDescent="0.25">
      <c r="A62" s="6" t="s">
        <v>51</v>
      </c>
      <c r="B62" s="21">
        <v>5000000</v>
      </c>
      <c r="C62" s="21"/>
      <c r="D62" s="11">
        <v>4950000</v>
      </c>
      <c r="E62" s="11">
        <v>32649380.530000001</v>
      </c>
      <c r="F62" s="11">
        <v>11424910.76</v>
      </c>
      <c r="G62" s="11">
        <v>0</v>
      </c>
      <c r="H62" s="11">
        <v>11601307.619999999</v>
      </c>
      <c r="I62" s="11"/>
      <c r="J62" s="42">
        <v>0</v>
      </c>
      <c r="K62" s="42">
        <v>-8939845.3200000003</v>
      </c>
      <c r="L62" s="42">
        <v>0</v>
      </c>
      <c r="M62" s="11">
        <v>1553900.58</v>
      </c>
      <c r="N62" s="42"/>
      <c r="O62" s="11"/>
      <c r="P62" s="48">
        <f t="shared" si="1"/>
        <v>53239654.169999994</v>
      </c>
    </row>
    <row r="63" spans="1:16" x14ac:dyDescent="0.25">
      <c r="A63" s="6" t="s">
        <v>52</v>
      </c>
      <c r="B63" s="21">
        <v>172057620</v>
      </c>
      <c r="C63" s="21"/>
      <c r="D63" s="11"/>
      <c r="E63" s="11">
        <v>12173707.800000001</v>
      </c>
      <c r="F63" s="11">
        <v>258512935.41999999</v>
      </c>
      <c r="G63" s="11">
        <v>241882424.25999999</v>
      </c>
      <c r="H63" s="11">
        <v>70516401.090000004</v>
      </c>
      <c r="I63" s="11">
        <v>21070907</v>
      </c>
      <c r="J63" s="42">
        <v>38473965.5</v>
      </c>
      <c r="K63" s="42"/>
      <c r="L63" s="42">
        <v>-76360105</v>
      </c>
      <c r="M63" s="11">
        <v>2707670</v>
      </c>
      <c r="N63" s="42"/>
      <c r="O63" s="11"/>
      <c r="P63" s="48">
        <f t="shared" si="1"/>
        <v>568977906.06999993</v>
      </c>
    </row>
    <row r="64" spans="1:16" x14ac:dyDescent="0.25">
      <c r="A64" s="3" t="s">
        <v>53</v>
      </c>
      <c r="B64" s="20">
        <v>48656301737</v>
      </c>
      <c r="C64" s="20"/>
      <c r="D64" s="10">
        <v>2692277752.0799999</v>
      </c>
      <c r="E64" s="10">
        <v>2633077510.8499999</v>
      </c>
      <c r="F64" s="10">
        <v>3407185795.9200001</v>
      </c>
      <c r="G64" s="10">
        <v>2376474126.0599999</v>
      </c>
      <c r="H64" s="10">
        <v>814320892.88</v>
      </c>
      <c r="I64" s="10">
        <v>4922414663.9200001</v>
      </c>
      <c r="J64" s="41">
        <v>1266626147.4000001</v>
      </c>
      <c r="K64" s="41">
        <v>3087721590.0500002</v>
      </c>
      <c r="L64" s="41">
        <v>2489418118.0900002</v>
      </c>
      <c r="M64" s="10">
        <v>3415907416.2199998</v>
      </c>
      <c r="N64" s="41"/>
      <c r="O64" s="10"/>
      <c r="P64" s="47">
        <f t="shared" si="1"/>
        <v>27105424013.470001</v>
      </c>
    </row>
    <row r="65" spans="1:16" x14ac:dyDescent="0.25">
      <c r="A65" s="6" t="s">
        <v>54</v>
      </c>
      <c r="B65" s="21">
        <v>11836969</v>
      </c>
      <c r="C65" s="21"/>
      <c r="D65" s="58"/>
      <c r="E65" s="11">
        <v>64504931.030000001</v>
      </c>
      <c r="F65" s="11">
        <v>343387207.41000003</v>
      </c>
      <c r="G65" s="11">
        <v>3536051.01</v>
      </c>
      <c r="H65" s="11">
        <v>10745276.01</v>
      </c>
      <c r="I65" s="11">
        <v>810265918.74000001</v>
      </c>
      <c r="J65" s="42">
        <v>49000894.600000001</v>
      </c>
      <c r="K65" s="42">
        <v>306959997.43000001</v>
      </c>
      <c r="L65" s="42">
        <v>117555132.78</v>
      </c>
      <c r="M65" s="11">
        <v>-2150227.1800000002</v>
      </c>
      <c r="N65" s="42"/>
      <c r="O65" s="11"/>
      <c r="P65" s="48">
        <f t="shared" si="1"/>
        <v>1703805181.8299999</v>
      </c>
    </row>
    <row r="66" spans="1:16" x14ac:dyDescent="0.25">
      <c r="A66" s="6" t="s">
        <v>55</v>
      </c>
      <c r="B66" s="21">
        <v>48644464768</v>
      </c>
      <c r="C66" s="21"/>
      <c r="D66" s="11">
        <v>2692277752.0799999</v>
      </c>
      <c r="E66" s="11">
        <v>2568572579.8200002</v>
      </c>
      <c r="F66" s="11">
        <v>3063798588.5100002</v>
      </c>
      <c r="G66" s="11">
        <v>2372938075.0500002</v>
      </c>
      <c r="H66" s="11">
        <v>803575616.87</v>
      </c>
      <c r="I66" s="11">
        <v>4112148745.1799998</v>
      </c>
      <c r="J66" s="42">
        <v>1217625252.8</v>
      </c>
      <c r="K66" s="42">
        <v>2780761592.6199999</v>
      </c>
      <c r="L66" s="42">
        <v>2371862985.3099999</v>
      </c>
      <c r="M66" s="11">
        <v>3418057643.4000001</v>
      </c>
      <c r="N66" s="42"/>
      <c r="O66" s="11"/>
      <c r="P66" s="48">
        <f t="shared" si="1"/>
        <v>25401618831.640003</v>
      </c>
    </row>
    <row r="67" spans="1:16" x14ac:dyDescent="0.25">
      <c r="A67" s="6" t="s">
        <v>56</v>
      </c>
      <c r="B67" s="22"/>
      <c r="C67" s="23"/>
      <c r="D67" s="11"/>
      <c r="E67" s="11"/>
      <c r="F67" s="11"/>
      <c r="G67" s="11"/>
      <c r="H67" s="11"/>
      <c r="I67" s="11"/>
      <c r="J67" s="42"/>
      <c r="K67" s="42"/>
      <c r="L67" s="42"/>
      <c r="M67" s="42"/>
      <c r="N67" s="42"/>
      <c r="O67" s="42"/>
      <c r="P67" s="47">
        <f t="shared" si="1"/>
        <v>0</v>
      </c>
    </row>
    <row r="68" spans="1:16" ht="30" x14ac:dyDescent="0.25">
      <c r="A68" s="6" t="s">
        <v>57</v>
      </c>
      <c r="B68" s="22"/>
      <c r="C68" s="23"/>
      <c r="D68" s="11"/>
      <c r="E68" s="11"/>
      <c r="F68" s="11"/>
      <c r="G68" s="11"/>
      <c r="H68" s="11"/>
      <c r="I68" s="11"/>
      <c r="J68" s="42"/>
      <c r="K68" s="42"/>
      <c r="L68" s="42"/>
      <c r="M68" s="42"/>
      <c r="N68" s="42"/>
      <c r="O68" s="42"/>
      <c r="P68" s="47">
        <f t="shared" si="1"/>
        <v>0</v>
      </c>
    </row>
    <row r="69" spans="1:16" x14ac:dyDescent="0.25">
      <c r="A69" s="3" t="s">
        <v>58</v>
      </c>
      <c r="B69" s="25"/>
      <c r="C69" s="23"/>
      <c r="D69" s="11"/>
      <c r="E69" s="11"/>
      <c r="F69" s="11"/>
      <c r="G69" s="11"/>
      <c r="H69" s="11"/>
      <c r="I69" s="11"/>
      <c r="J69" s="42"/>
      <c r="K69" s="42"/>
      <c r="L69" s="42"/>
      <c r="M69" s="42"/>
      <c r="N69" s="42"/>
      <c r="O69" s="42"/>
      <c r="P69" s="47">
        <f t="shared" si="1"/>
        <v>0</v>
      </c>
    </row>
    <row r="70" spans="1:16" x14ac:dyDescent="0.25">
      <c r="A70" s="6" t="s">
        <v>59</v>
      </c>
      <c r="B70" s="22"/>
      <c r="C70" s="23"/>
      <c r="I70" s="39"/>
      <c r="J70" s="39"/>
      <c r="L70" s="39"/>
      <c r="M70" s="39"/>
      <c r="O70" s="39"/>
      <c r="P70" s="47">
        <f t="shared" si="1"/>
        <v>0</v>
      </c>
    </row>
    <row r="71" spans="1:16" x14ac:dyDescent="0.25">
      <c r="A71" s="6" t="s">
        <v>60</v>
      </c>
      <c r="B71" s="22"/>
      <c r="C71" s="23"/>
      <c r="I71" s="39"/>
      <c r="J71" s="39"/>
      <c r="L71" s="39"/>
      <c r="M71" s="39"/>
      <c r="O71" s="39"/>
      <c r="P71" s="47">
        <f t="shared" si="1"/>
        <v>0</v>
      </c>
    </row>
    <row r="72" spans="1:16" x14ac:dyDescent="0.25">
      <c r="A72" s="3" t="s">
        <v>61</v>
      </c>
      <c r="B72" s="25"/>
      <c r="C72" s="23"/>
      <c r="I72" s="39"/>
      <c r="J72" s="39"/>
      <c r="L72" s="39"/>
      <c r="M72" s="39"/>
      <c r="O72" s="39"/>
      <c r="P72" s="47">
        <f t="shared" si="1"/>
        <v>0</v>
      </c>
    </row>
    <row r="73" spans="1:16" x14ac:dyDescent="0.25">
      <c r="A73" s="6" t="s">
        <v>62</v>
      </c>
      <c r="B73" s="22"/>
      <c r="C73" s="23"/>
      <c r="I73" s="39"/>
      <c r="J73" s="39"/>
      <c r="L73" s="39"/>
      <c r="M73" s="39"/>
      <c r="O73" s="39"/>
      <c r="P73" s="47">
        <f t="shared" si="1"/>
        <v>0</v>
      </c>
    </row>
    <row r="74" spans="1:16" x14ac:dyDescent="0.25">
      <c r="A74" s="6" t="s">
        <v>63</v>
      </c>
      <c r="B74" s="22"/>
      <c r="C74" s="22"/>
      <c r="I74" s="39"/>
      <c r="J74" s="39"/>
      <c r="L74" s="39"/>
      <c r="M74" s="39"/>
      <c r="O74" s="39"/>
      <c r="P74" s="47">
        <f t="shared" si="1"/>
        <v>0</v>
      </c>
    </row>
    <row r="75" spans="1:16" x14ac:dyDescent="0.25">
      <c r="A75" s="6" t="s">
        <v>64</v>
      </c>
      <c r="B75" s="22"/>
      <c r="C75"/>
      <c r="I75" s="39"/>
      <c r="J75" s="39"/>
      <c r="L75" s="39"/>
      <c r="M75" s="39"/>
      <c r="O75" s="39"/>
      <c r="P75" s="47">
        <f t="shared" ref="P75:P87" si="2">D75+E75+F75+G75+H75+I75+J75+K75+L75+M75+N75+O75</f>
        <v>0</v>
      </c>
    </row>
    <row r="76" spans="1:16" x14ac:dyDescent="0.25">
      <c r="A76" s="2" t="s">
        <v>91</v>
      </c>
      <c r="B76" s="26">
        <f>B12+B18+B28+B38+B47+B54+B64</f>
        <v>66126298418</v>
      </c>
      <c r="C76" s="26">
        <f t="shared" ref="C76:M76" si="3">C12+C18+C28+C38+C47+C54+C64</f>
        <v>0</v>
      </c>
      <c r="D76" s="26">
        <f t="shared" si="3"/>
        <v>3314937693.7599998</v>
      </c>
      <c r="E76" s="26">
        <f t="shared" si="3"/>
        <v>3899565809.3099999</v>
      </c>
      <c r="F76" s="26">
        <f t="shared" si="3"/>
        <v>4522905186.9300003</v>
      </c>
      <c r="G76" s="26">
        <f t="shared" si="3"/>
        <v>4268343331.5599999</v>
      </c>
      <c r="H76" s="26">
        <f t="shared" si="3"/>
        <v>2783890619.8499999</v>
      </c>
      <c r="I76" s="26">
        <f t="shared" si="3"/>
        <v>5723276021.4899998</v>
      </c>
      <c r="J76" s="26">
        <f t="shared" si="3"/>
        <v>2990047994.6700001</v>
      </c>
      <c r="K76" s="26">
        <f t="shared" si="3"/>
        <v>4325435144.5799999</v>
      </c>
      <c r="L76" s="26">
        <f t="shared" si="3"/>
        <v>3180342802.6500001</v>
      </c>
      <c r="M76" s="26">
        <f t="shared" si="3"/>
        <v>4775277083.0299997</v>
      </c>
      <c r="N76" s="9"/>
      <c r="O76" s="9"/>
      <c r="P76" s="49">
        <f t="shared" si="2"/>
        <v>39784021687.830002</v>
      </c>
    </row>
    <row r="77" spans="1:16" x14ac:dyDescent="0.25">
      <c r="A77" s="2" t="s">
        <v>66</v>
      </c>
      <c r="B77" s="28">
        <v>0</v>
      </c>
      <c r="C77" s="28"/>
      <c r="D77" s="51">
        <v>0</v>
      </c>
      <c r="E77" s="52">
        <v>0</v>
      </c>
      <c r="F77" s="52">
        <v>0</v>
      </c>
      <c r="G77" s="52">
        <v>0</v>
      </c>
      <c r="H77" s="52">
        <v>0</v>
      </c>
      <c r="I77" s="52">
        <v>0</v>
      </c>
      <c r="J77" s="46">
        <v>0</v>
      </c>
      <c r="K77" s="46">
        <v>0</v>
      </c>
      <c r="L77" s="46">
        <v>0</v>
      </c>
      <c r="M77" s="52">
        <v>0</v>
      </c>
      <c r="N77" s="46"/>
      <c r="O77" s="52"/>
      <c r="P77" s="50">
        <f t="shared" si="2"/>
        <v>0</v>
      </c>
    </row>
    <row r="78" spans="1:16" x14ac:dyDescent="0.25">
      <c r="A78" s="3" t="s">
        <v>67</v>
      </c>
      <c r="B78" s="28">
        <v>0</v>
      </c>
      <c r="C78" s="20"/>
      <c r="D78" s="12"/>
      <c r="E78" s="12"/>
      <c r="F78" s="12"/>
      <c r="G78" s="12"/>
      <c r="H78" s="12"/>
      <c r="I78" s="12"/>
      <c r="J78" s="43"/>
      <c r="K78" s="43"/>
      <c r="L78" s="37"/>
      <c r="M78" s="11"/>
      <c r="N78" s="42"/>
      <c r="O78" s="11"/>
      <c r="P78" s="47">
        <f t="shared" si="2"/>
        <v>0</v>
      </c>
    </row>
    <row r="79" spans="1:16" x14ac:dyDescent="0.25">
      <c r="A79" s="6" t="s">
        <v>68</v>
      </c>
      <c r="B79" s="21"/>
      <c r="C79" s="23"/>
      <c r="D79" s="12"/>
      <c r="E79" s="12"/>
      <c r="F79" s="12"/>
      <c r="G79" s="12"/>
      <c r="H79" s="12"/>
      <c r="I79" s="12"/>
      <c r="J79" s="43"/>
      <c r="K79" s="43"/>
      <c r="L79" s="43"/>
      <c r="M79" s="43"/>
      <c r="N79" s="43"/>
      <c r="O79" s="43"/>
      <c r="P79" s="47">
        <f t="shared" si="2"/>
        <v>0</v>
      </c>
    </row>
    <row r="80" spans="1:16" x14ac:dyDescent="0.25">
      <c r="A80" s="6" t="s">
        <v>69</v>
      </c>
      <c r="B80" s="21">
        <v>0</v>
      </c>
      <c r="C80" s="21"/>
      <c r="D80" s="12"/>
      <c r="E80" s="12"/>
      <c r="F80" s="12"/>
      <c r="G80" s="12"/>
      <c r="H80" s="12"/>
      <c r="I80" s="12"/>
      <c r="J80" s="43"/>
      <c r="K80" s="43"/>
      <c r="L80" s="43"/>
      <c r="M80" s="43"/>
      <c r="N80" s="43"/>
      <c r="O80" s="43"/>
      <c r="P80" s="47">
        <f t="shared" si="2"/>
        <v>0</v>
      </c>
    </row>
    <row r="81" spans="1:16" x14ac:dyDescent="0.25">
      <c r="A81" s="3" t="s">
        <v>70</v>
      </c>
      <c r="B81" s="20">
        <v>0</v>
      </c>
      <c r="C81" s="20"/>
      <c r="D81" s="11"/>
      <c r="E81" s="11"/>
      <c r="F81" s="11"/>
      <c r="G81" s="10"/>
      <c r="H81" s="10"/>
      <c r="I81" s="10"/>
      <c r="J81" s="41"/>
      <c r="K81" s="41"/>
      <c r="L81" s="41"/>
      <c r="M81" s="10"/>
      <c r="N81" s="41"/>
      <c r="O81" s="10"/>
      <c r="P81" s="47">
        <f t="shared" si="2"/>
        <v>0</v>
      </c>
    </row>
    <row r="82" spans="1:16" x14ac:dyDescent="0.25">
      <c r="A82" s="6" t="s">
        <v>71</v>
      </c>
      <c r="B82" s="21">
        <v>0</v>
      </c>
      <c r="C82" s="21"/>
      <c r="D82" s="11"/>
      <c r="E82" s="11"/>
      <c r="F82" s="11"/>
      <c r="G82" s="11"/>
      <c r="H82" s="11"/>
      <c r="I82" s="11"/>
      <c r="J82" s="42"/>
      <c r="K82" s="42"/>
      <c r="L82" s="42"/>
      <c r="M82" s="11"/>
      <c r="N82" s="42"/>
      <c r="O82" s="11"/>
      <c r="P82" s="47">
        <f t="shared" si="2"/>
        <v>0</v>
      </c>
    </row>
    <row r="83" spans="1:16" x14ac:dyDescent="0.25">
      <c r="A83" s="6" t="s">
        <v>72</v>
      </c>
      <c r="B83" s="29"/>
      <c r="C83" s="23"/>
      <c r="I83" s="39"/>
      <c r="J83" s="39"/>
      <c r="L83" s="39"/>
      <c r="M83" s="39"/>
      <c r="O83" s="39"/>
      <c r="P83" s="47">
        <f t="shared" si="2"/>
        <v>0</v>
      </c>
    </row>
    <row r="84" spans="1:16" x14ac:dyDescent="0.25">
      <c r="A84" s="3" t="s">
        <v>73</v>
      </c>
      <c r="B84" s="30"/>
      <c r="C84" s="23"/>
      <c r="I84" s="39"/>
      <c r="J84" s="39"/>
      <c r="L84" s="39"/>
      <c r="M84" s="39"/>
      <c r="O84" s="39"/>
      <c r="P84" s="47">
        <f t="shared" si="2"/>
        <v>0</v>
      </c>
    </row>
    <row r="85" spans="1:16" x14ac:dyDescent="0.25">
      <c r="A85" s="6" t="s">
        <v>74</v>
      </c>
      <c r="B85" s="29"/>
      <c r="C85" s="23"/>
      <c r="I85" s="39"/>
      <c r="J85" s="39"/>
      <c r="L85" s="39"/>
      <c r="M85" s="39"/>
      <c r="O85" s="39"/>
      <c r="P85" s="47">
        <f t="shared" si="2"/>
        <v>0</v>
      </c>
    </row>
    <row r="86" spans="1:16" x14ac:dyDescent="0.25">
      <c r="A86" s="2" t="s">
        <v>90</v>
      </c>
      <c r="B86" s="28">
        <v>0</v>
      </c>
      <c r="C86" s="27"/>
      <c r="G86" s="37"/>
      <c r="H86" s="37"/>
      <c r="I86" s="37">
        <v>0</v>
      </c>
      <c r="J86" s="37"/>
      <c r="K86" s="37"/>
      <c r="L86" s="37"/>
      <c r="M86" s="10"/>
      <c r="N86" s="41"/>
      <c r="O86" s="10"/>
      <c r="P86" s="47">
        <f t="shared" si="2"/>
        <v>0</v>
      </c>
    </row>
    <row r="87" spans="1:16" x14ac:dyDescent="0.25">
      <c r="A87" s="17" t="s">
        <v>87</v>
      </c>
      <c r="B87" s="31">
        <f>B76+B86</f>
        <v>66126298418</v>
      </c>
      <c r="C87" s="32">
        <f>C12+C18+C28+C38+C47+C54+C64+C77</f>
        <v>0</v>
      </c>
      <c r="D87" s="15">
        <f t="shared" ref="D87:L87" si="4">D11+D77</f>
        <v>3314937693.7600002</v>
      </c>
      <c r="E87" s="15">
        <f t="shared" si="4"/>
        <v>3899565809.3099999</v>
      </c>
      <c r="F87" s="15">
        <f>F11+F77</f>
        <v>4522905186.9300003</v>
      </c>
      <c r="G87" s="15">
        <f t="shared" si="4"/>
        <v>4268343331.5599999</v>
      </c>
      <c r="H87" s="15">
        <f t="shared" si="4"/>
        <v>2783890619.8499999</v>
      </c>
      <c r="I87" s="15">
        <f>I76+I86</f>
        <v>5723276021.4899998</v>
      </c>
      <c r="J87" s="15">
        <f t="shared" si="4"/>
        <v>2990047994.6700001</v>
      </c>
      <c r="K87" s="15">
        <f t="shared" si="4"/>
        <v>4325435144.5799999</v>
      </c>
      <c r="L87" s="15">
        <f t="shared" si="4"/>
        <v>3180342802.6500001</v>
      </c>
      <c r="M87" s="15">
        <f>M76+M81</f>
        <v>4775277083.0299997</v>
      </c>
      <c r="N87" s="55">
        <f>N76+N81</f>
        <v>0</v>
      </c>
      <c r="O87" s="15">
        <f>O76+O81</f>
        <v>0</v>
      </c>
      <c r="P87" s="54">
        <f t="shared" si="2"/>
        <v>39784021687.830002</v>
      </c>
    </row>
    <row r="88" spans="1:16" ht="15.75" thickBot="1" x14ac:dyDescent="0.3">
      <c r="A88" s="38" t="s">
        <v>96</v>
      </c>
    </row>
    <row r="89" spans="1:16" ht="26.25" customHeight="1" thickBot="1" x14ac:dyDescent="0.3">
      <c r="A89" s="33" t="s">
        <v>92</v>
      </c>
      <c r="B89"/>
      <c r="C89"/>
      <c r="D89"/>
      <c r="E89"/>
      <c r="F89"/>
      <c r="G89"/>
      <c r="H89"/>
      <c r="I89"/>
      <c r="J89"/>
      <c r="K89" s="56"/>
      <c r="L89"/>
      <c r="M89"/>
      <c r="N89" s="56"/>
      <c r="O89"/>
      <c r="P89"/>
    </row>
    <row r="90" spans="1:16" ht="33.75" customHeight="1" thickBot="1" x14ac:dyDescent="0.3">
      <c r="A90" s="34" t="s">
        <v>93</v>
      </c>
      <c r="B90"/>
      <c r="C90"/>
      <c r="D90"/>
      <c r="E90"/>
      <c r="F90"/>
      <c r="G90"/>
      <c r="H90"/>
      <c r="I90"/>
      <c r="J90"/>
      <c r="K90" s="56"/>
      <c r="L90"/>
      <c r="M90"/>
      <c r="N90" s="56"/>
      <c r="O90"/>
      <c r="P90"/>
    </row>
    <row r="91" spans="1:16" ht="60.75" customHeight="1" thickBot="1" x14ac:dyDescent="0.3">
      <c r="A91" s="76" t="s">
        <v>97</v>
      </c>
      <c r="B91" s="77"/>
    </row>
    <row r="92" spans="1:16" s="5" customFormat="1" ht="93.75" customHeight="1" x14ac:dyDescent="0.25">
      <c r="A92" s="59" t="s">
        <v>85</v>
      </c>
      <c r="B92" s="59"/>
      <c r="C92" s="59"/>
      <c r="D92" s="59"/>
      <c r="E92" s="60"/>
      <c r="F92" s="60"/>
      <c r="G92" s="16"/>
      <c r="H92" s="16"/>
      <c r="I92" s="35"/>
      <c r="J92" s="35"/>
      <c r="K92" s="57"/>
      <c r="L92" s="35"/>
      <c r="M92" s="35"/>
      <c r="N92" s="57"/>
      <c r="O92" s="35"/>
      <c r="P92" s="16"/>
    </row>
    <row r="99" spans="1:4" ht="50.1" customHeight="1" x14ac:dyDescent="0.25">
      <c r="A99" s="36" t="s">
        <v>95</v>
      </c>
      <c r="B99" s="36"/>
      <c r="C99" s="61" t="s">
        <v>86</v>
      </c>
      <c r="D99" s="61"/>
    </row>
  </sheetData>
  <mergeCells count="13">
    <mergeCell ref="A92:D92"/>
    <mergeCell ref="E92:F92"/>
    <mergeCell ref="C99:D99"/>
    <mergeCell ref="A3:P3"/>
    <mergeCell ref="A4:P4"/>
    <mergeCell ref="A5:P5"/>
    <mergeCell ref="A6:P6"/>
    <mergeCell ref="D8:P8"/>
    <mergeCell ref="A9:A10"/>
    <mergeCell ref="B9:B10"/>
    <mergeCell ref="C9:C10"/>
    <mergeCell ref="D9:P9"/>
    <mergeCell ref="A91:B91"/>
  </mergeCells>
  <pageMargins left="0.31496062992125984" right="0.31496062992125984" top="0" bottom="0.15748031496062992" header="0.31496062992125984" footer="0.31496062992125984"/>
  <pageSetup paperSize="5"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Octubre-2024 </vt:lpstr>
      <vt:lpstr>'Ejecución Octubre-2024 '!Área_de_impresión</vt:lpstr>
      <vt:lpstr>'Ejecución Octubre-2024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Jaime Cano</cp:lastModifiedBy>
  <cp:lastPrinted>2024-11-05T14:24:09Z</cp:lastPrinted>
  <dcterms:created xsi:type="dcterms:W3CDTF">2021-07-29T18:58:50Z</dcterms:created>
  <dcterms:modified xsi:type="dcterms:W3CDTF">2024-11-05T14:24:15Z</dcterms:modified>
</cp:coreProperties>
</file>