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D063DD3C-BDD9-4160-ACB3-F1F340AB3BB0}" xr6:coauthVersionLast="47" xr6:coauthVersionMax="47" xr10:uidLastSave="{00000000-0000-0000-0000-000000000000}"/>
  <bookViews>
    <workbookView xWindow="-120" yWindow="-120" windowWidth="29040" windowHeight="15720" xr2:uid="{5AF97F54-6E5C-43A5-962A-4EFF8D35A145}"/>
  </bookViews>
  <sheets>
    <sheet name="Pagos a Proveedores  " sheetId="1" r:id="rId1"/>
  </sheets>
  <definedNames>
    <definedName name="_xlnm._FilterDatabase" localSheetId="0" hidden="1">'Pagos a Proveedores  '!$A$5:$H$175</definedName>
    <definedName name="_xlnm.Print_Area" localSheetId="0">'Pagos a Proveedores  '!$A$1:$H$204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 s="1"/>
  <c r="E27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 l="1"/>
</calcChain>
</file>

<file path=xl/sharedStrings.xml><?xml version="1.0" encoding="utf-8"?>
<sst xmlns="http://schemas.openxmlformats.org/spreadsheetml/2006/main" count="572" uniqueCount="375">
  <si>
    <t>.</t>
  </si>
  <si>
    <t>B15000000019</t>
  </si>
  <si>
    <t>LEGALIZACION</t>
  </si>
  <si>
    <t>DR. RAFAEL ANT. AMPARO</t>
  </si>
  <si>
    <t>B1500000426</t>
  </si>
  <si>
    <t>PUBLICIDAD</t>
  </si>
  <si>
    <t>NEURONAS DEL JAYA</t>
  </si>
  <si>
    <t>B1500000406</t>
  </si>
  <si>
    <t>MANTENIMIENTO PREVENTIVO</t>
  </si>
  <si>
    <t>HYLCON, SRL</t>
  </si>
  <si>
    <t>VARIAS</t>
  </si>
  <si>
    <t>SUMINISTRO DE AGUA</t>
  </si>
  <si>
    <t>NOVOLOYI, SRL</t>
  </si>
  <si>
    <t>B1500000183 Y 136</t>
  </si>
  <si>
    <t>XARMEN YAMALIE ROSARIO GOMEZ</t>
  </si>
  <si>
    <t>B1500000332</t>
  </si>
  <si>
    <t>COLEGIO DOMINICANO DE PERIODISTA</t>
  </si>
  <si>
    <t>B1500000433</t>
  </si>
  <si>
    <t>B15000000363</t>
  </si>
  <si>
    <t>CAPACITACION</t>
  </si>
  <si>
    <t>ESCUELA EUROPEA DE GERENCIA RD</t>
  </si>
  <si>
    <t>B15000000091</t>
  </si>
  <si>
    <t>CONSERPRE</t>
  </si>
  <si>
    <t>B15000001138</t>
  </si>
  <si>
    <t>CADENA DE NOTICIAS RADIO CDN-R</t>
  </si>
  <si>
    <t>B1500000328</t>
  </si>
  <si>
    <t>HUGO ESTRAGILDO LOPEZ MORROBEL</t>
  </si>
  <si>
    <t>B1500000074</t>
  </si>
  <si>
    <t>DOS PUNTOS DE VISTA, SRL</t>
  </si>
  <si>
    <t>B1500000716</t>
  </si>
  <si>
    <t>INSTITUTO DE AUDITORES INTERNOS DE LA REP. DOM</t>
  </si>
  <si>
    <t>B15000000228</t>
  </si>
  <si>
    <t>HECTOR JOAQUIN VALDEZ ROSA</t>
  </si>
  <si>
    <t>B150000161</t>
  </si>
  <si>
    <t xml:space="preserve">EXPRESION DEMOCRATICA,SRL </t>
  </si>
  <si>
    <t>B1500000197</t>
  </si>
  <si>
    <t>JACQUELIN ALT. RAMOS CONCEPCION</t>
  </si>
  <si>
    <t>B1500000446</t>
  </si>
  <si>
    <t>TELEIMPACTO, SRL</t>
  </si>
  <si>
    <t>B1500000122</t>
  </si>
  <si>
    <t>CLADIO ANT. MATOS</t>
  </si>
  <si>
    <t>B1500000246</t>
  </si>
  <si>
    <t>ADQUISICION DE PUERTAS</t>
  </si>
  <si>
    <t>JB GLOBAL SUPPLY, DRL</t>
  </si>
  <si>
    <t>B15.00000371,372,373,374,375,376,377,378,,380,381,382,384,385,386 y 388</t>
  </si>
  <si>
    <t>SERVICIOS DE MANTENIMIENTO PREVENTIVO</t>
  </si>
  <si>
    <t>HUYLCON,S.R.L.</t>
  </si>
  <si>
    <t>B1500001946</t>
  </si>
  <si>
    <t>MERCANTIL DEL CARIBE, S.A.S.</t>
  </si>
  <si>
    <t>E4540000000014 Y 15</t>
  </si>
  <si>
    <t>ADQUISICION DE PINTURAS PARA MOPC</t>
  </si>
  <si>
    <t>PISOS Y TECHADOS TORGINOL</t>
  </si>
  <si>
    <t>B1500000062</t>
  </si>
  <si>
    <t>DR. FERNANDO COLON MERAN</t>
  </si>
  <si>
    <t>B1500000201</t>
  </si>
  <si>
    <t>ADQUISICION DE MANT.DE EXTINTORES</t>
  </si>
  <si>
    <t>SERVICIOS LOGISTICOS EXPRESS, S.R.L.</t>
  </si>
  <si>
    <t>B1500000004</t>
  </si>
  <si>
    <t>ADQUISICION DE FUNDAS PLASTICAS EN F.</t>
  </si>
  <si>
    <t>OMERTA GROUP,S..R.L.</t>
  </si>
  <si>
    <t>OC004779-1</t>
  </si>
  <si>
    <t>ADQUISICION DE ELOCTRODOMETICOS</t>
  </si>
  <si>
    <t>HERMOMOSILLO COMERCIAL, S.R.L</t>
  </si>
  <si>
    <t>B1500000465</t>
  </si>
  <si>
    <t>NOTARIZACION</t>
  </si>
  <si>
    <t>LIC. ISAIAS DE LAS MERCEDES MATOS ADAMES</t>
  </si>
  <si>
    <t>B1500000322</t>
  </si>
  <si>
    <t>LIC. KATIA LEONOR MARTINEZ NICOLAS</t>
  </si>
  <si>
    <t>B15000012</t>
  </si>
  <si>
    <t>SERVICIOS DE COMINDA</t>
  </si>
  <si>
    <t>COMEDORES ECONOMICOS DE ESTADO</t>
  </si>
  <si>
    <t>07/05/23 Y 18/07/23</t>
  </si>
  <si>
    <t>B1500003720 Y 2814</t>
  </si>
  <si>
    <t>BONANZA DOMINICANA,S.A.S</t>
  </si>
  <si>
    <t>B1500033161</t>
  </si>
  <si>
    <t>ADQUISICION DE COMBUSTIBLES</t>
  </si>
  <si>
    <t>DISTRIBUIDORES INTERNACIONALES DE PETROLEO</t>
  </si>
  <si>
    <t>B1500000276</t>
  </si>
  <si>
    <t>LIC. BENAVIDES NICASIO RODRIGUEZ (GALERIA LEGAL)</t>
  </si>
  <si>
    <t>B1500000323</t>
  </si>
  <si>
    <t>B1500000255</t>
  </si>
  <si>
    <t>ADQUISICION DE SOFRWARE E INSTALAC.</t>
  </si>
  <si>
    <t>SQUARE SOLUTION,SRL</t>
  </si>
  <si>
    <t>B1500000146</t>
  </si>
  <si>
    <t>ADQUISICION DE INDUMENTARIAS</t>
  </si>
  <si>
    <t>INDUSTRIA MILITAR DE LAS FUERZAS ARMADAS</t>
  </si>
  <si>
    <t>B1500000174</t>
  </si>
  <si>
    <t>DR. FEDERICO EMILIO MARMOLEJOS</t>
  </si>
  <si>
    <t>B1500007981</t>
  </si>
  <si>
    <t>ALQUILER Y RENTA</t>
  </si>
  <si>
    <t>TONER DEPOT MULTISERVICIOS EORG,SRL</t>
  </si>
  <si>
    <t>B15000000296</t>
  </si>
  <si>
    <t>NATUR, SRL</t>
  </si>
  <si>
    <t>B15000000004</t>
  </si>
  <si>
    <t>LIC. PABLO ROBERTO RODRIGUEZ ARIAS</t>
  </si>
  <si>
    <t>B15000005363</t>
  </si>
  <si>
    <t>JOSE MARIA REYES PEREZ</t>
  </si>
  <si>
    <t>B1500000257</t>
  </si>
  <si>
    <t xml:space="preserve">ADQUISICION DE NEUMATICOS </t>
  </si>
  <si>
    <t>GALERIA LEGAL.  Y/O BENAVIDE NICASIO RODRIGUEZ</t>
  </si>
  <si>
    <t>B1500000029</t>
  </si>
  <si>
    <t>NOTIFICACIONES DIVERSAS</t>
  </si>
  <si>
    <t>JOSE FRANCISCO CEPEDA LORA</t>
  </si>
  <si>
    <t>B1500000065</t>
  </si>
  <si>
    <t>DRA. ARACELIS JOSEFINA MARCANO DEL ROSARIO</t>
  </si>
  <si>
    <t>B1500000052</t>
  </si>
  <si>
    <t>EULALIO MODESTO ALMONTE RUBIERA</t>
  </si>
  <si>
    <t>B1500000158</t>
  </si>
  <si>
    <t>B1500000091, 92,93 Y 94</t>
  </si>
  <si>
    <t>RADION, SRL</t>
  </si>
  <si>
    <t>B1500001351,1352 Y1353</t>
  </si>
  <si>
    <t>GTB RADIODIFUSORES,SRL</t>
  </si>
  <si>
    <t>B1500000902</t>
  </si>
  <si>
    <t>SUMISTRO DE AGUA DE BOTELLITAS</t>
  </si>
  <si>
    <t>SUPLIMADE COMERCIAL, S.R.L.</t>
  </si>
  <si>
    <t>B1500000111</t>
  </si>
  <si>
    <t>CASCARA TV, S.R.L</t>
  </si>
  <si>
    <t>B1500000053</t>
  </si>
  <si>
    <t>DR. SOCRATES MORA</t>
  </si>
  <si>
    <t>B1500000071</t>
  </si>
  <si>
    <t>JOSE FRANCISCO MATOS MATOS</t>
  </si>
  <si>
    <t>B1500000186</t>
  </si>
  <si>
    <t>JOSE MARIA PANTANALEON BUJOSA MIESES</t>
  </si>
  <si>
    <t>B1500000127</t>
  </si>
  <si>
    <t>JOSE AGUSTIN LOPEZ HENRIQUEZ</t>
  </si>
  <si>
    <t>B1500000514</t>
  </si>
  <si>
    <t xml:space="preserve">JOSE PIO SANTANA HERRERA </t>
  </si>
  <si>
    <t>11/092024</t>
  </si>
  <si>
    <t>B1500000265</t>
  </si>
  <si>
    <t>LA PRENSA DE HOY CON MELVIN MATTHEW, EIRL</t>
  </si>
  <si>
    <t>B1500000026</t>
  </si>
  <si>
    <t>GRACIELA SEPULVEDA MARTINEZ</t>
  </si>
  <si>
    <t>B1500000078</t>
  </si>
  <si>
    <t>B1500000120</t>
  </si>
  <si>
    <t>CLAUDIO ANTONIO MATOS</t>
  </si>
  <si>
    <t>B1500000304</t>
  </si>
  <si>
    <t>EDITORA DIARIO DIGITAL,S.R.L.</t>
  </si>
  <si>
    <t>B1500001157</t>
  </si>
  <si>
    <t>SUMINISTRO DE AGREGADOS</t>
  </si>
  <si>
    <t>INVERSIONES YABG, S.R.L</t>
  </si>
  <si>
    <t>B1500000037</t>
  </si>
  <si>
    <t>INSTALACION DE SHUTTERS, SRL</t>
  </si>
  <si>
    <t>FAMUL, SRL</t>
  </si>
  <si>
    <t>B1500007893</t>
  </si>
  <si>
    <t>SERVICIOS DE IMPRESIÓN Y RENTA DE IMPRESORA</t>
  </si>
  <si>
    <t>TONER DEPORT, SRL</t>
  </si>
  <si>
    <t>B1500000442</t>
  </si>
  <si>
    <t xml:space="preserve">EDITORA ACENTO </t>
  </si>
  <si>
    <t>B1500000440</t>
  </si>
  <si>
    <t>B1500000227</t>
  </si>
  <si>
    <t>B1500000031</t>
  </si>
  <si>
    <t>ARCHIVO GENERAL DE LA NACION</t>
  </si>
  <si>
    <t>INSTALACION DE SOFTWARE</t>
  </si>
  <si>
    <t>B1500000449</t>
  </si>
  <si>
    <t>REDDENOTICIASRDN.COM, SRL</t>
  </si>
  <si>
    <t>B1500000012</t>
  </si>
  <si>
    <t>VANDERHORTST &amp; PAULINO, SRL</t>
  </si>
  <si>
    <t>B1500012327</t>
  </si>
  <si>
    <t>SUMINISTRO DE ALMUERZO</t>
  </si>
  <si>
    <t>B1500000545</t>
  </si>
  <si>
    <t>B1500000060</t>
  </si>
  <si>
    <t>DRA. ZORAIDA ALTAGRACIA TAVERAS DIFO</t>
  </si>
  <si>
    <t>B1500000024</t>
  </si>
  <si>
    <t>CARLOS ALBERTO MARTINEZ MORONTA</t>
  </si>
  <si>
    <t>B1500000505</t>
  </si>
  <si>
    <t>DR. JOSE PIO SANTANA HERRERA</t>
  </si>
  <si>
    <t>B1500000179</t>
  </si>
  <si>
    <t>PRONEMS PUBLICITARIA, SRL</t>
  </si>
  <si>
    <t>B1500000589 Y 592</t>
  </si>
  <si>
    <t>HERRAMIENTAS MENORES</t>
  </si>
  <si>
    <t>TECNOFIJACIONES DE DOMINICANA, SRL</t>
  </si>
  <si>
    <t>B1500000280</t>
  </si>
  <si>
    <t>ACTUALIDAD DIARIA RD SRL</t>
  </si>
  <si>
    <t>B1500000131</t>
  </si>
  <si>
    <t>DR. ANULFO PIÑA PEREZ</t>
  </si>
  <si>
    <t>B1500000126</t>
  </si>
  <si>
    <t>DR. JOSE AGUSTIN LOÉZ HENRIQUEZ</t>
  </si>
  <si>
    <t>13957-1+B114:E114</t>
  </si>
  <si>
    <t>LIC. LUIS FELIPE ROJAS COLLADO</t>
  </si>
  <si>
    <t>B15000000012</t>
  </si>
  <si>
    <t>LIC. FERNANDO LANGA FERREIRA</t>
  </si>
  <si>
    <t>LIC. ERIK JOSE RAFUL PEREZ</t>
  </si>
  <si>
    <t>B1500000193</t>
  </si>
  <si>
    <t>JACQUELINE ALTAGRACIA RAMOS DE BREA</t>
  </si>
  <si>
    <t>B1500009650 Y 9651</t>
  </si>
  <si>
    <t>CORPORACION ESTATAL DE RADIO Y TELEVISION</t>
  </si>
  <si>
    <t>WENDY SANTANA COMUNICACIONES</t>
  </si>
  <si>
    <t>B1500000330</t>
  </si>
  <si>
    <t>SOCIEDAD DOMINICANA DE ABOGADOS SIGLO XXI</t>
  </si>
  <si>
    <t>B1500003517</t>
  </si>
  <si>
    <t>GRUPO DIRIO LIBRE, S.A.</t>
  </si>
  <si>
    <t>B1500007871</t>
  </si>
  <si>
    <t>EDITORA HOY,SAS</t>
  </si>
  <si>
    <t>B15000033800</t>
  </si>
  <si>
    <t>HECTOR JOAQUIN VAL+A125:K131DEZ ROSA</t>
  </si>
  <si>
    <t>B1500000394 Y 396</t>
  </si>
  <si>
    <t>MANTENIMIENTO DE VEHICULOS</t>
  </si>
  <si>
    <t>B1500007805</t>
  </si>
  <si>
    <t>SERVICIO DE IMPRESIÓN Y RENTA DE IMPRESORA</t>
  </si>
  <si>
    <t>TONER DEPORT</t>
  </si>
  <si>
    <t>B1500000138</t>
  </si>
  <si>
    <t>INDUMENTARIAS</t>
  </si>
  <si>
    <t>DIRECCION GENERAL DE LA INDUSTRIA MILITAR DE LAS FUERZAS ARMADAS</t>
  </si>
  <si>
    <t>B1500001220</t>
  </si>
  <si>
    <t>SUMINISTROS DE ALMUERZOS</t>
  </si>
  <si>
    <t>B1500000141</t>
  </si>
  <si>
    <t>B1500000137</t>
  </si>
  <si>
    <t>B1500000140</t>
  </si>
  <si>
    <t>E400000000275</t>
  </si>
  <si>
    <t>PLACA VIBRATORIA</t>
  </si>
  <si>
    <t>MAX FERRETERIA, SRL</t>
  </si>
  <si>
    <t>B1500001330 Y 1331</t>
  </si>
  <si>
    <t>GTB RADIODIFUSORES, SRL</t>
  </si>
  <si>
    <t>B1500000338</t>
  </si>
  <si>
    <t>INSTITUTO DE CONTADORES PUBLICOS AUTORIZADOS</t>
  </si>
  <si>
    <t>B1500000124</t>
  </si>
  <si>
    <t>DR. LORENZO E. FRIAS MERCADO</t>
  </si>
  <si>
    <t>DR. CESAR SALVADOR5 ALCANTARA MOQUETE</t>
  </si>
  <si>
    <t>S/N INTERNACIONAL PASAPORTE YB871608</t>
  </si>
  <si>
    <t>HONORARIOS PROFESIONALES</t>
  </si>
  <si>
    <t>LINKLATERS</t>
  </si>
  <si>
    <t>B1500007730</t>
  </si>
  <si>
    <t>IMPRESIÓN Y RENTA DE IMPRESORAS</t>
  </si>
  <si>
    <t>E45000000008 AL 12</t>
  </si>
  <si>
    <t>PINTURAS</t>
  </si>
  <si>
    <t>B1500000604</t>
  </si>
  <si>
    <t>PRODUCCIONES VIDEO, SRL</t>
  </si>
  <si>
    <t>B1500000678</t>
  </si>
  <si>
    <t>BDO. ESENFA</t>
  </si>
  <si>
    <t>B1500007773</t>
  </si>
  <si>
    <t>EDITORA HOY, SAS</t>
  </si>
  <si>
    <t>B1500000274</t>
  </si>
  <si>
    <t>EMULSION ASFALTICA</t>
  </si>
  <si>
    <t>REMIX, SA</t>
  </si>
  <si>
    <t>B1500000690</t>
  </si>
  <si>
    <t>insTITUTO AUDITORES INTERNOS REP. DOM.</t>
  </si>
  <si>
    <t>E40000000002 AL 6</t>
  </si>
  <si>
    <t>B1500000309</t>
  </si>
  <si>
    <t>E40000000008</t>
  </si>
  <si>
    <t>EQUIPOS PARA DATA CENTER</t>
  </si>
  <si>
    <t>IQTEK SOLUTIONS, SRL</t>
  </si>
  <si>
    <t>B15000007725 Y 31</t>
  </si>
  <si>
    <t>EDITORA HOY, S.A.A.</t>
  </si>
  <si>
    <t>B1500000489</t>
  </si>
  <si>
    <t>B1500001708,09,11,14 Y 21</t>
  </si>
  <si>
    <t>MANTENIMIENTO PARA VEHICULOS PESADOS</t>
  </si>
  <si>
    <t>LA ANTILLANA COMERCIAL</t>
  </si>
  <si>
    <t>B1500000379 Y 388</t>
  </si>
  <si>
    <t>B1500001208</t>
  </si>
  <si>
    <t>B1500000393</t>
  </si>
  <si>
    <t>HYLCOM, SRL</t>
  </si>
  <si>
    <t>B1500000121</t>
  </si>
  <si>
    <t>DR. DOROTEO HERNANDEZ VILLAR</t>
  </si>
  <si>
    <t>B1500003285</t>
  </si>
  <si>
    <t>SERVICIO DE CATERING</t>
  </si>
  <si>
    <t>DISLA URIBE KONCEPTO, SRL</t>
  </si>
  <si>
    <t>31/9/2024</t>
  </si>
  <si>
    <t>B1500001190 Y 1191</t>
  </si>
  <si>
    <t>SUMINISTRO DE ALMUERZOS</t>
  </si>
  <si>
    <t>B1500001700,1696 y 1698</t>
  </si>
  <si>
    <t>MANTENIMIENTO PARA VEHICULOS</t>
  </si>
  <si>
    <t>B1500003194</t>
  </si>
  <si>
    <t>SERVICIOS DE CATERING</t>
  </si>
  <si>
    <t>B1500000011</t>
  </si>
  <si>
    <t>LIC. JOSE LUIS CASTRO GARABITO</t>
  </si>
  <si>
    <t>B1500000836,37,67,38,39,26,25,40,68,724, 871,69,73,725,862,70,75,60,,740,872,73,737,37,38,39,41,36 Y 896</t>
  </si>
  <si>
    <t>CK TRANS  MOTOR,  SRL</t>
  </si>
  <si>
    <t>B1500000943</t>
  </si>
  <si>
    <t>ADQUISICION DE CABLEADO ESTRUCTURADO PARA DATA CENTER</t>
  </si>
  <si>
    <t>LIC. RAMON MARIA CEPEDA MENA</t>
  </si>
  <si>
    <t>B1500000747 Y 779</t>
  </si>
  <si>
    <t>FARDOS DE AGUA</t>
  </si>
  <si>
    <t>B1500000363 AL 370</t>
  </si>
  <si>
    <t>B15000001160</t>
  </si>
  <si>
    <t>B1500000683</t>
  </si>
  <si>
    <t>ARTICULOS COMPLEMENTARIOS PARA EL CAID-SDE</t>
  </si>
  <si>
    <t>SUPLIDORES INDUSTRIALES MELLA, SRL</t>
  </si>
  <si>
    <t>B1500001150</t>
  </si>
  <si>
    <t>B1500000655</t>
  </si>
  <si>
    <t>B1500001096</t>
  </si>
  <si>
    <t>B1500001072</t>
  </si>
  <si>
    <t>B1500000288</t>
  </si>
  <si>
    <t>OCP-FCR-00001289</t>
  </si>
  <si>
    <t>UNIDAD DE VIAJES DEL MINISTERIO ADMINISTRATIVO DE LA PRESIDENCIA</t>
  </si>
  <si>
    <t>ANTICIPO O/C 4690</t>
  </si>
  <si>
    <t>B1500001055</t>
  </si>
  <si>
    <t>B1500000249</t>
  </si>
  <si>
    <t>DR. LUIS ARTURO ACOSTA HERASME</t>
  </si>
  <si>
    <t>B1500001040</t>
  </si>
  <si>
    <t>O/C 4677</t>
  </si>
  <si>
    <t>ADQUISICION E INSTALACION DE ARTICULOS COMPLEMENTARIOS PARA EL CAID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</si>
  <si>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</si>
  <si>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</si>
  <si>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</si>
  <si>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</si>
  <si>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</si>
  <si>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B1500001023 Y 1024</t>
  </si>
  <si>
    <t>B1500002212,13 Y 15</t>
  </si>
  <si>
    <t>COMBUSTIBLE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</si>
  <si>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</si>
  <si>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</si>
  <si>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</si>
  <si>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</si>
  <si>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</si>
  <si>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WENDY CARRASCO MARTINEZ</t>
  </si>
  <si>
    <t>B1500000119</t>
  </si>
  <si>
    <t>GRUPOS DE COMUNICACIONES ARMARIO LIBRE CCA, SRL</t>
  </si>
  <si>
    <t>B15000001189</t>
  </si>
  <si>
    <t>SERVILLETAS</t>
  </si>
  <si>
    <t>PROVESOL PROVEEDORES DE SOLUCIONES, SRL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</si>
  <si>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</si>
  <si>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</si>
  <si>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</si>
  <si>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</si>
  <si>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</si>
  <si>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</si>
  <si>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</si>
  <si>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</si>
  <si>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</si>
  <si>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</si>
  <si>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</si>
  <si>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</si>
  <si>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</si>
  <si>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</si>
  <si>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</si>
  <si>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</si>
  <si>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</si>
  <si>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</si>
  <si>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</si>
  <si>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</si>
  <si>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</si>
  <si>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</si>
  <si>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</si>
  <si>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</si>
  <si>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</si>
  <si>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</si>
  <si>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</si>
  <si>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</si>
  <si>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</si>
  <si>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</si>
  <si>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</si>
  <si>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</si>
  <si>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</si>
  <si>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</si>
  <si>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</si>
  <si>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</si>
  <si>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</si>
  <si>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</si>
  <si>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</si>
  <si>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</si>
  <si>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</si>
  <si>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</si>
  <si>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</si>
  <si>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</si>
  <si>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</si>
  <si>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</si>
  <si>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</si>
  <si>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</si>
  <si>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</si>
  <si>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</si>
  <si>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</si>
  <si>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</si>
  <si>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</si>
  <si>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</si>
  <si>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</si>
  <si>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</si>
  <si>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</si>
  <si>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</si>
  <si>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</si>
  <si>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</si>
  <si>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</si>
  <si>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</si>
  <si>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Octubre 2024</t>
  </si>
  <si>
    <t>DEPARTAMENTO DE CONTABILIDAD GENERAL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</si>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</sst>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 wrapText="1"/>
    </xf>
    <xf numFmtId="43" fontId="6" fillId="0" borderId="0" xfId="1" applyFont="1"/>
    <xf numFmtId="0" fontId="7" fillId="0" borderId="0" xfId="0" applyFont="1" applyAlignment="1">
      <alignment horizontal="center" wrapText="1"/>
    </xf>
    <xf numFmtId="43" fontId="6" fillId="0" borderId="0" xfId="2" applyFont="1"/>
    <xf numFmtId="43" fontId="3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3" fontId="3" fillId="2" borderId="0" xfId="1" applyFont="1" applyFill="1"/>
    <xf numFmtId="43" fontId="3" fillId="0" borderId="0" xfId="1" applyFont="1" applyFill="1"/>
    <xf numFmtId="4" fontId="0" fillId="0" borderId="0" xfId="0" applyNumberFormat="1" applyAlignment="1">
      <alignment horizontal="center" wrapText="1"/>
    </xf>
    <xf numFmtId="0" fontId="5" fillId="2" borderId="0" xfId="0" applyFont="1" applyFill="1" applyAlignment="1">
      <alignment horizontal="left" wrapText="1"/>
    </xf>
    <xf numFmtId="43" fontId="10" fillId="2" borderId="0" xfId="1" applyFont="1" applyFill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9" fontId="2" fillId="2" borderId="0" xfId="0" applyNumberFormat="1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14" fontId="0" fillId="2" borderId="0" xfId="0" applyNumberFormat="1" applyFill="1" applyAlignment="1">
      <alignment horizontal="center" wrapText="1"/>
    </xf>
    <xf numFmtId="43" fontId="2" fillId="2" borderId="0" xfId="1" applyFont="1" applyFill="1" applyAlignment="1">
      <alignment horizontal="center"/>
    </xf>
    <xf numFmtId="43" fontId="2" fillId="2" borderId="0" xfId="1" applyFont="1" applyFill="1"/>
    <xf numFmtId="14" fontId="10" fillId="2" borderId="0" xfId="0" applyNumberFormat="1" applyFont="1" applyFill="1" applyAlignment="1">
      <alignment horizontal="center" wrapText="1"/>
    </xf>
    <xf numFmtId="43" fontId="3" fillId="0" borderId="0" xfId="1" applyFont="1" applyAlignment="1">
      <alignment horizontal="center"/>
    </xf>
    <xf numFmtId="14" fontId="0" fillId="0" borderId="0" xfId="0" applyNumberFormat="1" applyAlignment="1">
      <alignment horizontal="center" wrapText="1"/>
    </xf>
    <xf numFmtId="43" fontId="12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9" fontId="5" fillId="0" borderId="0" xfId="0" applyNumberFormat="1" applyFont="1" applyAlignment="1">
      <alignment horizontal="left" wrapText="1"/>
    </xf>
    <xf numFmtId="0" fontId="5" fillId="3" borderId="0" xfId="0" applyFont="1" applyFill="1" applyAlignment="1">
      <alignment horizontal="left" wrapText="1"/>
    </xf>
    <xf numFmtId="43" fontId="0" fillId="2" borderId="0" xfId="0" applyNumberFormat="1" applyFill="1" applyAlignment="1">
      <alignment horizontal="center"/>
    </xf>
    <xf numFmtId="43" fontId="5" fillId="0" borderId="0" xfId="1" applyFont="1" applyAlignment="1">
      <alignment horizontal="center"/>
    </xf>
    <xf numFmtId="43" fontId="5" fillId="0" borderId="0" xfId="1" applyFont="1"/>
    <xf numFmtId="14" fontId="11" fillId="0" borderId="0" xfId="0" applyNumberFormat="1" applyFont="1" applyAlignment="1">
      <alignment horizontal="center" wrapText="1"/>
    </xf>
    <xf numFmtId="43" fontId="9" fillId="0" borderId="0" xfId="1" applyFont="1" applyFill="1" applyAlignment="1">
      <alignment horizontal="left"/>
    </xf>
    <xf numFmtId="43" fontId="5" fillId="4" borderId="0" xfId="1" applyFont="1" applyFill="1" applyAlignment="1">
      <alignment horizontal="center"/>
    </xf>
    <xf numFmtId="43" fontId="5" fillId="4" borderId="0" xfId="1" applyFont="1" applyFill="1"/>
    <xf numFmtId="14" fontId="11" fillId="4" borderId="0" xfId="0" applyNumberFormat="1" applyFont="1" applyFill="1" applyAlignment="1">
      <alignment horizontal="center" wrapText="1"/>
    </xf>
    <xf numFmtId="43" fontId="9" fillId="4" borderId="0" xfId="1" applyFont="1" applyFill="1" applyAlignment="1">
      <alignment horizontal="left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43" fontId="3" fillId="4" borderId="0" xfId="1" applyFont="1" applyFill="1" applyAlignment="1">
      <alignment horizontal="center"/>
    </xf>
    <xf numFmtId="43" fontId="3" fillId="4" borderId="0" xfId="1" applyFont="1" applyFill="1"/>
    <xf numFmtId="14" fontId="2" fillId="4" borderId="0" xfId="0" applyNumberFormat="1" applyFont="1" applyFill="1" applyAlignment="1">
      <alignment horizontal="center" wrapText="1"/>
    </xf>
    <xf numFmtId="43" fontId="0" fillId="4" borderId="0" xfId="1" applyFont="1" applyFill="1" applyAlignment="1">
      <alignment horizontal="left"/>
    </xf>
    <xf numFmtId="0" fontId="0" fillId="4" borderId="0" xfId="0" applyFill="1" applyAlignment="1">
      <alignment horizontal="center" wrapText="1"/>
    </xf>
    <xf numFmtId="0" fontId="3" fillId="4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3" fillId="0" borderId="0" xfId="0" applyFont="1"/>
    <xf numFmtId="49" fontId="16" fillId="7" borderId="12" xfId="0" applyNumberFormat="1" applyFont="1" applyFill="1" applyBorder="1" applyAlignment="1">
      <alignment horizontal="center" wrapText="1"/>
    </xf>
    <xf numFmtId="49" fontId="16" fillId="0" borderId="5" xfId="0" applyNumberFormat="1" applyFont="1" applyBorder="1" applyAlignment="1">
      <alignment horizontal="left" wrapText="1"/>
    </xf>
    <xf numFmtId="0" fontId="15" fillId="6" borderId="0" xfId="0" applyFont="1" applyFill="1" applyAlignment="1">
      <alignment horizontal="center"/>
    </xf>
    <xf numFmtId="0" fontId="16" fillId="3" borderId="14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2" fillId="6" borderId="0" xfId="0" applyFont="1" applyFill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6" borderId="13" xfId="0" applyFont="1" applyFill="1" applyBorder="1" applyAlignment="1">
      <alignment horizontal="center" wrapText="1"/>
    </xf>
    <xf numFmtId="0" fontId="16" fillId="6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43" fontId="14" fillId="5" borderId="6" xfId="1" applyFont="1" applyFill="1" applyBorder="1" applyAlignment="1">
      <alignment horizontal="center" vertical="center" wrapText="1"/>
    </xf>
    <xf numFmtId="43" fontId="14" fillId="5" borderId="2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3" fontId="14" fillId="5" borderId="7" xfId="2" applyFont="1" applyFill="1" applyBorder="1" applyAlignment="1">
      <alignment horizontal="center" vertical="center" wrapText="1"/>
    </xf>
    <xf numFmtId="43" fontId="14" fillId="5" borderId="3" xfId="2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left" wrapText="1"/>
    </xf>
    <xf numFmtId="0" fontId="16" fillId="6" borderId="0" xfId="0" applyFont="1" applyFill="1" applyAlignment="1">
      <alignment horizontal="left" wrapText="1"/>
    </xf>
  </cellXfs>
  <cellStyles count="3">
    <cellStyle name="Millares" xfId="1" builtinId="3"/>
    <cellStyle name="Millares 2" xfId="2" xr:uid="{07030F01-F619-4B91-A1F6-F7F2C0A1AA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73924DD-31F7-42A5-9848-3D2A0017D1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B7D695E5-A04B-4E95-AE34-BD16E4AA43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CCB02E13-7882-49A0-BD75-3A2370C391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9DCD8A07-FE61-4421-9AC0-56ED0373F3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BD538431-6143-45F3-9227-F3F5B39A97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68FB203-3D59-4968-B7BC-9B5098CE49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A9B7162-2F1E-4A16-AFAF-2B03E4A774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D35784B-5FB7-4F49-AD38-962DEB48AC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FD20C6DD-0278-49A7-AC78-276B83E141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8219649C-2F4D-4EB4-9847-BBF9282D5F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AABD0B12-D5FE-412D-A810-5BA35205B2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8AFE2342-1DE6-4F59-BCE6-E519DCA1CB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9E88AA92-0876-45A8-A525-8ACC75D56F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CC967E8B-ABFD-4F19-AAEF-C87D907470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3B2923B-253A-4EF9-9AC9-660D7071E4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75F8B16-BDB2-4703-B157-FC6ABCBBB0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4765FE3F-D7E9-4A51-A344-35909FE3C7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A056BE3B-FAAA-4A64-B3A4-AB591E78B2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9D1FCBE7-7E77-4F48-8021-735C785A4A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23F46EAD-3E4E-4624-8EB5-01941D4FD4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F49039DC-E116-4F11-B9CD-8AE00B83D2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843C654A-DD75-492B-A3C5-0EF22CF83A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20DE8318-AC12-4485-957B-10C115DFEF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F7A2FAFA-6904-4B96-90CA-D72C3B1D70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FBFD790-3D71-4C35-AB02-C18DEF8AA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78508C8D-976A-4FC6-A805-5BB4E9E3D4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97713256-144F-46F8-A73F-5DB8D13CEE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678ACF0-3490-46DD-84BF-C8912E3AE9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D7B0DCEC-B5C5-4E35-9BD5-379715CC7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980E9CCD-1211-475D-91DB-284B6339B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AA09E667-DB92-4A54-9A36-4D5177DF4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AFD8319D-4674-4233-A8EF-03BA8313A7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01936A96-82A3-48CE-B632-858C0937EB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60E99AF5-2834-466E-A384-D1EA449E6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A436FAAD-C59C-419D-9770-C883838D8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77BDD90-DD12-43D0-8E48-045C73EEE0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AEC6AFE1-BE4C-4F93-AA23-356580BDC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E901BF32-5F7E-4AE4-8E92-860E0A988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B4ED0CB5-BFF5-475C-A66D-6B30FB928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CBA3826-F37C-46B4-A59F-9E6670245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47C19340-2FC3-47E0-8E4C-B619B87066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3D73E2DD-EA1B-4746-82AA-DD6822ABA0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0269A6C7-0B8B-4C2B-B122-C5A19E241E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5E44D057-9C1C-40BD-9E37-50DC31D091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E6C3E879-5CAD-473C-9895-59E747C53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681785F-7801-4285-8977-1CF0B1DF6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2E19892D-C4B7-428C-9FF0-20E4C2FC5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622E675A-EB1E-423C-A79D-25E4FBEE09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A06397F8-CD5A-429D-A42D-63F8CFC0F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CB86F893-DAF3-4405-9175-8BD46E607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C7E73E2E-DEBD-42DF-B71F-877F7140F2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EE63D12B-ACC8-4BE7-9E57-F0340C5E2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66D19C09-C91B-4FF8-B9E7-59A831F61C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5B556472-14EB-45AA-9820-AE32E7A467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B7B51108-5AFB-44D9-AB27-5A1D24218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72A32EEB-7E16-45BB-976D-8F30734CB2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8C36AC40-AB44-46EF-8CBD-7497288E4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025A0EFD-9044-4D2E-BA20-41E9220A1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C940C1E8-C206-4610-89C4-014B63C9B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7A0B71CD-3240-4180-8609-5B8619BCE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146C53B5-7BCB-458E-8C41-0933BE4F0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E2EBE123-3FA7-4196-9729-AEA6F69B2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F2FE6153-098E-4A81-96AA-8C6EFDCE8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71546E91-4184-4ACA-A96C-EBC5134AE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722B9DEB-76D2-4873-B64F-D4E98EEC4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5F5766D1-84F5-46C5-8391-71513A68E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59AAAB68-16DC-4614-B3F0-54034C688D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DAD4ACFD-7DA1-446B-AF09-988B33263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931CA222-BB50-4B27-A99A-29D5A3283C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38AECF15-0BF2-4DF4-AB3A-BA3C720600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D3D06DC3-B2E3-418C-B91E-4E548CC002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C49F0367-0422-4F01-8EF3-1F8A53C119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0C17F92C-8B00-486C-A517-2D31EC0D87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7DC20B38-88EF-49BA-AFB9-E621D2A6EC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5A99F824-38F4-47D3-9E92-2610A7E24C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8C3F438-DD32-4AFE-A9CF-22EC055884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638FF279-5E94-48A9-BD62-BB9330823D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CC997C71-98E9-4230-ABF1-3B4324F27A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4F9493B8-BA12-4AFE-9DE4-CDE7283665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10E5A21F-4248-44B1-9B6D-577D384ACD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610C42BC-176E-455E-BEE0-E2ABC75CC3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56283630-04DB-470A-826B-D26E8D1630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922FA8E3-1ECE-4866-AC95-927AF6EDC5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27F94C1A-F7A1-4C8A-871A-4639251E9A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B56D8380-301A-4BD4-9974-6131D58A90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76744144-72C2-4EB9-B437-607B9DC5EB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89B67063-943D-4A21-A8AE-59A844D683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97F2223D-D7D9-4143-858F-A04EAFB714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BE4A69FB-0C85-4E0C-93F7-4BE0F12B9B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582AD5E3-25D1-442D-8F7D-86414A8E8C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BE6416E0-5904-4EFC-951D-77C6E808A5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9361D900-88D8-4093-97BE-559DC5A76C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754AEF79-E31A-44F3-BDC0-86DFC8546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478C51EB-D84A-4840-B2B0-6F4398FAF3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BDE9E23B-113C-4497-9E1B-29FD424C95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B2CC21A0-D0C7-4762-928F-E768B83B08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EDA197E7-BA4A-47A9-BD98-AE84018ED2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F82E3015-C014-4F23-BC82-90E9A789EB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8E433A67-D5E2-4A75-BBE4-DAF4628B01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9E8E16B6-0CAB-498F-96EF-B255974ABA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59BDD226-F077-4AD3-BD57-A6E40BBEB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5CBBA4F5-75C6-4986-89B4-877EA767A6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4E80DB33-8A6A-4AD0-8CA2-046771E172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8AEB6853-8966-4BCD-85EB-24FE63865A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E5F40CB1-F639-442D-B488-2D3782CD1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E917214-2026-47FD-82A4-B3978A5CB7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6DFB67E7-4EEC-46E9-96F9-DE9DB2E37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6B8C97D3-C883-4FA0-9D87-BEEAB8D9B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9279D08F-0BEB-4C5A-8518-C6DA9B09DE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C2ADCA4F-7B9F-4E15-92F6-B18BA8E06C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5D645D1A-1FAF-4864-8DA2-221B18EA6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69DD1A4E-620F-4840-ADCC-E73E97F89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B11052A0-1107-4926-86BF-A70933B0A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91BDBDBF-047F-4748-9553-682C57C87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86277CE7-378A-4398-968E-C565751BF1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D8CD22F7-F471-4BC1-874C-6B4A93980B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564D6CA7-D81E-49FC-A0F4-B8934D0433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EB6D692-0ABD-4936-B65E-197F66C3B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A6D6C2EB-DA08-4D3E-A5AA-BF88B2DEF6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1D3C3387-9CED-49A0-859B-7DE2130561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092ABAF7-7F42-4E72-A92D-9CDDB1AFC3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8CC0ACCF-0464-49AC-B4F7-0F7C345450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4F87B8CA-78C2-4620-A62D-C3D6C5AC0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1E3E2D8A-1A9E-440F-BED2-BD5CDE6AE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B84F6D89-1C84-4B61-A87E-33B54718B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C0C6A1F4-921D-49B1-A2E8-DE78D82C81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D1F14A33-8BBF-47C8-B301-B396B161FF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30114122-52EF-465A-9096-6543279A5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15F9947B-1AE9-4561-8368-32E0EB1E50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85FD280C-36CA-4379-A742-928EE92B3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46C46CB5-53B5-492B-AD0C-6AD99129B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12B5A3B9-0C5B-4E2B-86BA-BE4391830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4BEB5566-D271-4D7A-8D9A-576811FF2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F4EC0D87-ED9F-4712-BB2C-E78731025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905AAF5A-9185-48B6-A2F4-22F1E0E83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59DAEC89-7FBD-42C3-AF67-65AA4D40B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4827FFEB-1341-4088-9558-BEC816C500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3F55391B-4BDF-4152-AA2A-E475BEB8AE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92D79C6B-C3B5-4416-B214-A402B9EEC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604AACE4-F7D7-44DA-8F3B-3D9B78F5B7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2C106645-A2F4-4F9A-A90E-80FF3C93BC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73FFF21F-1A6C-472A-A876-EE4C0AFFA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D6379C7B-EFFA-4CBB-93C4-F6BA4DB1F1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6FD2538A-9C4C-44C0-94CC-A92B39919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97915F1F-BCB4-41DA-AFEF-30E3E0B886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1C4866CD-11EA-42B9-9D68-4C8C54CE3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1125A854-A7A6-4013-9EB6-78E2A1D82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396E4F7E-32E0-4CB6-8FA7-E4AE723C3E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6186FD3C-9D58-469C-8A00-D10FDA040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B4FC379F-624B-4A9F-85A1-63C74D6AB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E2882DDF-3ACA-4BC4-8E96-2B976C74B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6B30CA66-C4C7-4EEB-A744-A0B2AC1C8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A251DC3D-1AF2-4F89-9726-D13016380B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E9348499-7A66-4D25-9647-4B176CE9EC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B8FF4B8B-52CB-466C-9E9F-C623C61955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08F35BF2-DC6D-4845-90DE-99B06B21D9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E19A7347-5C20-4A22-9B49-CD36A10AFF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D7722660-F7BE-4D80-9190-BBFEA5640F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4212F288-9B93-4C69-974D-AB953B19AA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2CF35EA8-03CC-4E58-8AA1-E1172D2FC3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10369848-971D-48DB-BD59-73649B644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A24B92BF-4594-4286-94A6-8BDA7E966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5D1314C0-C16C-4D95-A6D2-184A9469E6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52488BA-74DF-4908-B214-D2C792CFA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9E7A6AD7-3987-41CE-B11F-D4D1386EA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1B397103-EA1B-4C9F-8E14-D538041659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EF16A62F-8E07-4BBE-82C5-64633F0E7F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E768E662-E7E1-4C43-A382-9587D1EC21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E370DA9E-DC5D-463F-BC49-00FC8E53A5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15112D04-DA92-4632-8738-4A5286FFFB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8140FB3C-B704-49C0-B60C-FA9B6A5539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5E25FDF5-3212-4B80-BA57-3DB2BAA812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4468AA40-8BA0-4F21-93DD-803C0D7397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4362DA0D-30F8-4195-B9FE-F85EA2B028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CEB2BD05-8AAD-405C-BF93-208D07490A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A0385F16-C7AD-47F5-8C24-5E210D3269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0A1D4962-1DF2-4FEC-A437-E37A092012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E459F87C-6A93-445B-AA25-CB8623A5BE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186BBEF0-F4C8-4026-9797-7AE1CF8764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B7889304-DB85-40F5-90C0-C9A933306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B3FFE983-8803-4A7A-BC8B-FE6EDBA912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F8AA50DF-5B8A-43E9-930F-42D9A7724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52ECBB97-BF90-4695-8E81-37F972999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516F4F42-7438-49F5-9414-DCDDCD298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2259FCEC-7159-4B4D-A406-6179D287F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BAB6469-731A-47BA-A076-283D7E69B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C1F5FBC8-002B-4AB2-B786-FBC836475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EBBA498F-64EA-42A9-B063-D4361F490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9B6898C-6BFE-4FBF-B530-970E34DEEC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64A5F53-7BB7-4C7B-85D0-B9C35D001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275358BF-0321-42DF-B5BF-7BF0A2E2D9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DABAE877-270C-4986-A22A-92DFBCE4EA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46CF3AEE-FE2D-4C9A-822E-20B3F2A300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5BEBA4AB-17D3-4963-B320-C78F3647B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43B5C728-AC05-4AAB-85D9-4FA809F84C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82A1E0D-57B8-405E-AE21-1C0B87276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18723763-0984-4380-8898-223EE41579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53B586D8-6B4A-4C83-80B1-1980AE6FB3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DBE86801-0CBD-4C09-BCFE-03C325293B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9ADD63F0-CE57-4E46-97EC-F48D30223D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4EF06901-1889-44CE-A3B1-4892916B6C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08775D70-BD45-4896-9BFD-4F3CB08C3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9098670C-114B-4A6B-9A60-D86E4A318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AA61E432-2A62-449D-B0D1-F507ECA2F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67FC330-5A31-4A3D-99F3-469137F9B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9E34E163-F986-4329-9E14-990D717BCE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2CFD2E3B-EDF8-489A-AC15-3EBC77EDA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DF01CD69-8123-480E-8928-D90511D24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8AFB34E1-70AA-455A-AA44-F9974DA5A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5308CDBA-FC7C-4469-8B85-71B52EE767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D8B0B3C6-1E2E-400E-9842-E4C8722E0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2AB11F2E-0016-4617-BA1C-66A03C1F34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275F14ED-5C00-4E8C-9C13-BF9A0D7BC9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A8F08F1C-63AE-427C-BFD1-CBE37F332D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AD2BDAD9-4830-43C6-8C96-B023DEE5F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4AFE4FD0-27EF-4917-9D3D-2F6D1E32D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F7AD5FDE-B89A-46E7-8111-FE714BF92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C4F4ECBD-FF70-4FB9-8808-4BFE9E7CA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AE1BB5D3-1DDC-4114-B351-3E015F8CF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287A6279-E61E-4BFD-A596-F1255508F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0B6EF562-E3AB-4397-B336-2B7254E4D6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77049A7C-F3CB-45F2-8328-E3E8D6398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AA58D1E9-6332-49EC-9470-571E61E286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1A483A39-A9D7-45C0-9F66-56A5584E73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1C5B8392-1901-4232-8F30-5FD9AD93EC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33320482-A6B0-43FD-91B1-C365BDF2F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48601381-A633-4AA3-B481-1EE57147E1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4056E5B8-0BF7-4AC6-9C42-55DE6BF7E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BE5EB7FB-BF24-4179-B5E6-C68DBB84DB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B6DE3EA4-A23E-4725-BEF2-AAC9B16C0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501E556B-0AE8-45CB-8185-16878039D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20A40143-BF37-4868-9D3C-D1294E226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C17CE830-89AA-4EF5-953D-1113C2745C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677FA0E2-18FD-4824-8B6A-4C3FA2F4B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A1C5D700-D936-4A3B-B9CD-F2A219764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6DCCA447-BF9B-45D3-803D-7C17123637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2C66A450-7333-4984-B4D0-19525A499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4EC3D56C-081F-4BC3-AAB5-385CD8C21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02039D2C-35F8-4C6D-8493-E5AD83AC52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84B5C86B-0BAE-41FC-B660-E596EFB29E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038EA6C7-DB94-4522-8569-BAEF979E2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6904472-A522-4032-A7D4-F0809CC396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535E222A-F90D-4868-916E-2BFCAEE84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7C0A94AC-1324-4D71-B5EE-A64E5E9A7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0C02B8A8-2785-4B34-BAC7-79619D62B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8DDDADD5-3A15-4884-890B-3FB92FCF4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D0EB0F45-779B-42E7-A888-1E0411CBB4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52009241-C0D4-4E05-9414-1F1B1DB26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3079AE43-BFBB-42EE-9EEE-7124245E1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D9EEADB4-233B-4E27-9F02-C67FC003D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379DB352-F21C-4053-AC9E-1AB09E081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F2701662-2870-4442-8EB1-CBEECD1B1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2BD0DD0E-C46A-43C3-952E-6AE09E2C4F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CBD9B411-5256-4BDE-8FC4-274FE4867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554CBA36-B65C-4F6C-9DA6-A68D36230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C44E6BB4-F38B-4F2E-AF52-D49278A1E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87FED54E-AB4A-4335-AC04-75E662DA0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6BB73076-AC62-4856-B4CB-9C26925C7C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51EB0284-2C37-4D86-872D-B0D65242CA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0135E723-7569-4FF7-A7B3-65110F480A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742D7278-E931-4AB4-AC73-9279C7FAC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90334E8A-71D6-4D81-B5B0-2E16B8097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952A5FD8-4D39-4107-9E51-9D78F4ECFD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69C4DFA6-903A-4659-AAC4-0E3530E9A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72462448-83A9-4BE4-8146-9D43C3ED7D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2E8A795E-81E8-48AE-A96B-6393A2E5F1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05099159-99C4-499E-A151-669CE1A238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100D6D64-1C71-4F08-B3D4-DFA7C2CD10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CE25E233-9C40-4BC3-A715-A51197E356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AC37D04A-5E1D-4A43-A527-B39726ED1D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DC7B27B-0900-432C-9D06-BA22EE084D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4A260CB8-051B-4B4F-96F5-86867064BC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89F35D96-1639-4B90-84F6-BD2CE8C840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A8C027E0-A888-4D88-A0FC-F7C9E0F28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AF3ED1D4-4A7B-4E57-A172-E19D3F2148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C33FCBE7-3E43-462E-B472-34539C3E9F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B88560F9-91C2-472B-AC4B-8CAD99AABA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05DA7671-8B35-461F-87A5-52FBD896D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128E158-0525-4BCD-AEE9-BB33D84C4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F682B3C9-23F3-4AE8-9D84-9A2D147D87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35C6C359-21B5-4190-935B-7AF8F0176D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31AF00C4-67A9-4039-A1BD-5647D12B2E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122F69EF-2878-4561-A89B-EFF915BDC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66DFA3A-EB31-4E06-BA9D-1D82F91FC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193750BF-91AD-4CEC-B934-5E05D4B23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A2E78A2D-6062-472E-9FA5-2431C41440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07DC4745-C404-4F59-A4F2-E8EB939F2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611E88E8-C9AC-4B1B-AAB6-3E5772853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6AFE2E03-FD8C-4CD6-A3BE-53C1ABA6C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B8162B77-DACD-4557-96FF-5142930936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75B40730-6494-44F2-BB01-1AB8A3FC4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40F957E9-2EBB-4A04-B7A4-166AEBCF41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15609E16-4EA2-4291-98C4-0E372EB24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1C752D43-4155-468F-9918-384CC8DB4D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92C0C6A9-999F-4A65-AD9E-C0CD1CC2A1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8C755329-B41F-428F-8D40-3D69A34C9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87D71562-0EDA-48CE-A5A6-050F366FF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71C04092-CE92-4E0E-AD03-78A8A5F2A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CDA59A7A-A219-4D5F-8D58-8514E67A5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91BA8FCC-10D5-4FA8-BE45-F1C0B21D7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AA7B868E-782B-4E4C-AC21-7FA8D2C54D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B34E52C8-2C4C-4FC2-8117-2B6AC5120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942A2109-EDF3-4B11-965C-717F5346EA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385F0C7E-F9A6-4B42-9F25-66DEEA4C9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86B825AD-E0DA-42F2-AC8E-AA8F85C69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907AB72D-AE03-48A9-AD04-107E9B65E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E0B33902-9334-495A-B69A-77F20D68C1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E5B1F79C-7BD2-409E-8363-406C5164C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ABEE6356-A1C6-43AC-A4E7-2A2FBA933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4B1F037-68B4-49C0-B300-54B60D111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C3AB0194-4DD1-4150-A4EE-198652106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AB4CCC07-AFBD-4C3E-83BD-978C72E05F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3ACD244D-D9D7-478A-B02B-0D40F39C9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E5B7B5D-9856-4F6A-B1BE-596E44EAF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ECDA5EE1-A9DC-4E74-AB5E-5CA03F1D4E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BDDCD93-C242-4FC9-A5F3-8079D2335B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4354E3A3-B0E7-4455-A7BA-92F824574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2F01A2F7-7B81-4942-B8AD-8F895F2BF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4F06496C-70F3-420C-8688-1BCA89A05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C9AB65D7-C99D-4F9B-807A-9083C37E89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BDAD5C8A-03CE-44D2-9567-21688A9A18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65CE5396-E9A7-4964-8139-2891D91ADF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830DCA0D-BCA5-4272-9B8E-8959A4DF77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FC176894-97BA-4939-809A-BD19DF403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C101B14-D066-420C-B698-0458163E3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AF9052B8-D83C-42CC-A969-F825BA58CC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42A1C982-87D2-471A-A388-507AD4FCCD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C0E85B1C-4BDF-4272-86F2-5381C41E0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4109CCCB-6C74-429F-8F6D-23F8AA646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085C8903-4A70-40D3-AF82-C3973436BE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CFFB2453-3FE7-43EF-BD3F-B47E8520C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F553FD11-CF9F-4E9B-B87D-AB99C7D2E0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F0EF68C5-1C98-4A4C-B4AA-CCB9C4C8A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4A884BA5-DF8F-4B26-9481-76B82CA272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91933220-28D3-4ED5-A88C-111BC0D2F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9AAD0DB7-83F4-46BE-8D7E-6D19F84A7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64A7E12C-1B50-4B48-8486-5532ACF68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9CD43554-5DD1-4C08-99C4-9525BEF155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212F6578-368F-46B4-9E38-A0C07C709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A9E40F95-325F-41C4-9CF2-B0FE3FC38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53788372-1718-49A2-9059-9CBBC1AC4B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C6753AED-FA36-4E85-B02B-4FC9A63CC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0CBF4F9E-D660-419B-B96B-60BD8B5D22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4B95E7B6-DB5B-4E6B-A5AD-A39ABFFFED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C16C3316-FCEE-4CC3-B6C3-DA2C3F989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69BA12C9-5751-448D-BAD2-4E9AD82FD4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003D5C1F-86FB-423B-9075-83EBC0DB9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1EC8E0C5-98CF-4580-800F-335F36CF2D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FADCB390-C272-4CB5-A195-AE34569098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396BF579-4970-400D-B878-6C9F6275DB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D894841-D343-4EE5-8E1A-3B02FEE0E1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9CF63706-F4B9-418A-9B70-528A709CA9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826583F4-644F-435C-8D1F-0BD8A144C6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9F860CE2-0A36-47FD-9CE4-53550F15F2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8FF2AE60-BDDB-4696-9B2A-09F8256F6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F5301C2D-6947-4441-A7E7-C06F800DD0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CF4C62D5-8C10-4DB1-AE17-1DA75D9F0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7901A1C4-D7E4-41D1-B3A7-D9DB26F507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C006150E-970A-4EC5-9D0E-EE501BD23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E0615012-C13C-4264-B095-1ED6B0E03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8BF74897-E9AE-4351-8232-8A221BBA23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075D9995-2AE0-4AE9-AADB-DB853A5075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5C646445-F255-4570-8404-3A520C49D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43BE4C90-4FDB-413E-B71E-6B1E01A0F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A2743572-64C3-471B-865A-C917710A02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DB8997E0-F30A-4BF2-876D-F9C9065EC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ED2402E0-8FE6-4110-82EE-567BB0D8B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85899591-1912-468B-90BF-98600AC41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3DF0687E-0D70-4E27-8040-242429540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7A5C1B6C-A7E8-4B86-AD49-CFF2349D1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181F3429-17C6-427B-9713-F04459E3D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AA9D3498-F437-4BAD-934B-BBA0663C0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E3D96B48-3461-4701-AE5B-C0B704E4B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B0BE5771-D2D2-4CF9-B3B6-6B4DBF12CA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FC017C52-2AAC-4E15-974C-3B6C4B6276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B9FB9329-6D9A-4F4A-800D-7CAA27545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441D7F82-B998-4799-A4D2-768DAC3F6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9295DE22-7770-462F-A024-3DF603DD8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3ADF7043-5F20-4423-95B5-95F4A6580E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0844C02C-011F-4735-AD74-AA3552574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9D267A76-A186-40CA-8721-BF4D2B065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41F851DD-AAC4-4DF1-96EE-CB7AD4479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258D8929-990F-42B7-9BF9-CF8E43157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83743D30-18DD-4E97-A90D-6D1B82804D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E27B8AC6-1F0F-470A-95EC-9890F68386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20884F12-16D9-4D2A-94E1-E690967E23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A246654-9404-49A0-A4BF-E6E1D7973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958067D5-290A-4156-A4DD-65FABE6A0E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62288A65-A920-4486-8969-67A9B403D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D67C861A-9376-4EC0-9EBA-7D12F1826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C2FFED39-07D8-4A33-BED2-ABBB3C47D2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3BBC1FBB-265F-454C-ABA4-56BFF5D616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A3DB9FBE-1F15-4918-8BB0-B235A007E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8C49D582-DFB9-4217-861A-51F8275BEC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81D91F20-C1F1-4A0F-9ECB-4898C8EE07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002064CE-6987-4341-90F7-50F436E413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A547929F-240B-45C3-9A02-CE98F31E2B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39A9E841-96A3-40DD-B6D8-7556DD365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C41CD085-7557-4066-A19D-0EE9E7C112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71ADA014-140B-4F02-801B-1B0CE44D4F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077F90EA-87A3-4EF7-8AAF-0F1D5F376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5DE3EF02-7ED5-4FB7-822C-C4E43047B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11080521-9336-4240-908A-9197DDD54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DFFA02B5-090A-4DA7-860E-6FB0C42C5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06A97B3A-6061-42AF-AE83-68EF827BB7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550594C4-4D81-4857-9607-388D781C2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5F2B4E2E-DFF7-40DE-AA96-AF0B62D820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9DBC40F5-52B1-4F16-AFA2-24F8AFECA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958EB466-E3ED-4B76-98D5-275078645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C72E9438-4B16-4EBB-81A6-97EF28268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7B0DF860-98B8-4CC3-8FFE-498B0FCFA7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03352E9E-8313-45A6-9C08-5E7D455AF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02F631A2-62DD-4128-8E9E-3A254843F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FEFD6315-71A3-4636-A70E-4A851985D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88835EC5-1416-4707-B1B2-6B2D791FE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0BE4D551-6CF8-460A-BF9E-A341D15444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CB8DBBD1-AAAA-4DF4-B225-EBCD498613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CC2A3005-81B3-41B3-8A98-4769D59C5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80426F13-372B-4325-89C5-0FCFDB0613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A4D3934C-D292-49F2-BE7D-8C610FA46B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AB1F9E7-748B-4B5C-8B85-5176216B29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14F45E8E-0CC7-4BCA-9803-34F80998D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C3481F6D-70F0-45D2-BD49-40C7A36C2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36D25AA9-91F7-419E-B817-756DB5D6B3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5474DDFA-2361-4EDB-9D9E-4C59BD321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68C13CCD-152B-42F6-A66E-B1089C5765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E0D85993-20CF-49DA-8E22-F316EAE06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0A0A2DB4-266A-4212-B1D7-EBE386286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277393EF-EFE9-421B-A2A8-0296665A1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BDF75A6C-C874-4F12-BC52-1B9934F6C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8CE14D0E-BA24-404C-A0B3-8921D29D7C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F89E0EA1-65D7-4838-8439-659201BD1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212D6A61-76B0-4C6C-AFE1-17692791E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47E5EB0A-0443-4487-BC00-D75C1F872A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4D9390B4-2020-4937-A646-D5C853E24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6B9D74AD-5483-4FCD-8A21-7C89F4466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5F1D8137-37BD-41C2-915C-14AD445D7C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23AAD16D-73C1-48A9-9CB4-F47720731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45050351-D4E6-4DBF-9ECC-F9D27C28D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8429486A-09B9-4FB7-B645-533AF9ACC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2F64DACA-875C-4058-B29C-20BAB6A8B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E4338624-4446-42D7-A5DA-C0500EE733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47A22D0D-C327-480D-8476-926D252301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AB9732F5-6B2E-4616-A06F-0EF8703021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1A89D7C4-579F-4E69-A6A8-7F9709701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45994FE4-2152-436C-82C9-766D54B9D4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03BF7B53-8D94-417B-96C6-2267B96132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CBA84294-E6F2-48A6-9C5E-A21F44CDAF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90733F75-5966-41DB-B44D-10207E152C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F9941649-7A04-4AC8-AA57-F6F5C22228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69D5B460-2421-4AFF-822F-DCA7FBDF53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F9D69937-28D6-4B2C-9C14-25BD66C21D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DD1F4676-BFAD-429F-BBAC-C5A3C5F67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652BE0A1-4943-4E41-86FE-C3EEBC1E6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842BC7AF-1BBB-469B-AF1F-A315F5D1D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F0C9B32F-9EE8-42D6-B208-A6D33A92F5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C3DC2730-939E-44AE-9E21-E41EB2D72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43C1C653-DF45-47E1-9AD5-703C8C593E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3A9C05C2-D8C3-4EC2-BBD5-1DFF0E3A29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19F0295B-D0D8-4D68-ADE4-8BA45577B8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C5DE6074-9224-4AB0-A4E5-F2E8DA0A1E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63CC4DDA-1DD9-465B-A136-623557DE4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E51457CD-0D65-4B57-8C2D-8D273229F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31139D84-17E2-452F-9EE4-4F95F3322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5AF61013-AF2C-4D19-ABB3-78AF9DFFE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634D84B4-29A4-4F45-B1C7-F997277CB4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5375D027-C850-40E2-85D4-064F3AACD7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27AAA920-82C1-40BD-AA76-5D67A14EBA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022D9230-18B9-477B-8039-BC4C38B83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DD89CBB6-C291-4393-BC0D-654160CAE6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D7DCA6A9-B235-4E51-8244-4705638EB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E7DA849F-85F4-40DD-990D-F0474E79E8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94FCD469-01CB-4983-825C-8AD662966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989B7D31-3295-4A7C-B099-DD0AD3ABA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89505D91-18F9-4732-9FAA-04E36B290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B44B778F-F30B-4A1C-A234-771ADA5023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ED3C1BEF-BABF-4D5D-8285-0A822379D2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E2DA171A-F4A1-47C5-8579-C18C7E3398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007B0191-74D9-456A-9254-CF65D865EA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2ACCB868-3936-4AF2-A7CE-CBDC8C473D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D49B5C05-4DCF-48D8-8D9C-8755449B1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48522F4D-292C-4CD2-876B-D628DFDFB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3D2CCF9E-EA7A-421F-A926-357C2831C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D1BF4862-17AC-4CB4-857A-9C66932B87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52D940A6-6972-44F9-B156-06E915102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59312FDA-83A3-4924-860B-FF660DAF34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F4348735-97C5-46ED-A306-24910A859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F7940B39-D9C3-4FBE-910C-58403CEE0C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B1064105-6343-4833-B787-92093D3C1C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6C5A3108-089E-4F71-AE6E-E32EA6F742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573C3C39-671A-4D2A-A8CE-9E24E7BC5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004E677E-36D2-4EB3-8F23-3A02455AC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C5D48315-33E9-40D6-8DAA-054953EA9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6C310C4B-A53D-4FFE-B590-C36478028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09061A3D-F667-4D80-BD19-A4B92D137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FCC00E67-DEB9-4CB1-9595-E744AAF46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12314838-16EC-41F0-8A92-776384B07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4B5D9ABD-0769-4396-9AFB-789D4BE542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53F037C2-9AB2-4984-B695-F31D9469E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8465AD7D-D667-4315-9530-E40AA26AD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16A9B17E-9F22-4B4D-B583-5E2C4654C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64003A9A-E373-4F53-A20F-D77C2587D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FDF35872-232B-40B0-B15E-B6DFAEF09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5A498510-52EF-40DF-97E3-3F38F1CA10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48A162B4-75C1-4873-8A51-EB5E00269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FDD0FDCD-FE5D-4D6A-9B35-0C01BDCE9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EC1E831B-90CE-4950-8A2E-ED038BE25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0D54809E-EB6F-4449-B670-27089621F5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BF0A3A22-54FC-4E18-B41D-5898929E6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7F2A225A-02D5-4622-B18F-402420906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857FF838-F654-40C6-950A-BC8D88CB9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63E81C42-802D-42C1-97D0-8B0822892C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B36BBE78-ECE1-4A46-B79D-3434BB9CC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50AB19E5-8E9B-4447-A1B6-38F7064F5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178DFEF0-C035-46A8-8C9A-32FDE9594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92B0A923-7D5A-4C98-8787-788DCACAA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B1FB1838-97D4-41E7-A834-1CCF44B54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62F9B144-1577-4814-9915-B3688F48CE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EA72A1AE-B2C8-4B9D-AB2A-F4FEA5BFE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648ED8B1-B072-4FCC-A321-53D596E3E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68C68790-89FD-48B3-9EFA-3430015803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1EB22375-555C-49E0-A1A8-A64A8112E4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662BFDB7-CA61-417D-BA8F-80E231F55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B6727590-6EDB-4A58-BA62-36CABA7A5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0DFE6CA8-8E35-4B89-8D0C-801A5FCED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D83DAA43-95A8-4461-8782-ABBF4C851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1E0BB155-5841-4E00-B979-FFC4011C8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ED885FB7-A2E2-4A23-B8F3-9D1724B653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ECB785AA-4B27-496E-B2FC-4522B6C3EA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FCDDD0E2-072E-4E75-A4CA-C2BEFCAAC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121396B5-45A4-4FF3-B791-650874378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976EE5D9-06E6-422E-92BF-1E9DD552C7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6818ECE2-C0CA-42E8-93CE-364DB13B09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4E69E6AE-D932-4FED-B9AD-F76C06D88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139E97EB-ADF6-418B-B4C3-70ACB8004F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5556ACCB-A5DC-4464-92F1-175B9EB059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99E49D25-92D6-4E71-BDF7-D211D89FD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6C057BF1-9A82-4050-A9C6-E801485D1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7AF897C1-4CAD-49AC-8D77-98C079006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A600CE55-C2D9-4894-A868-E1723836B6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4E7F954A-7516-4DC7-9B15-DEE0E0F294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2CB57374-1556-4F7C-B666-905B1764D0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1FF1F55B-03EC-45FB-A050-C52C37D94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44A841FF-E680-47BC-A7C7-C470DC938A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60B95C92-4B0B-4B89-913D-D36AF3864B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CE44F5B3-6701-4FC3-A166-61460820D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9A49AF2F-4560-4CB7-9A19-F1AC941CE3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D7A30D87-9B7B-47B2-A80D-7C833053E7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88E541CF-D0D7-43FD-A162-C2B80F4527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B054AB20-ED98-44C4-843A-4F5E02BFAE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4C52D677-A55C-4C7F-8700-447C26AEB7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6FBA9A83-4201-4DB6-B547-832A993B81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32CE09B8-3A29-4C81-9114-4B1AEBA03F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C6955651-007A-4B87-8B2E-4EF2CB9BA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1B1477D2-60F4-4C55-8006-89EDD5A9D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CCF18357-2D43-4AD5-ACDA-3BE9CF952D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708236D9-9EFA-4E7C-8B11-331421129E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CB49BDDB-8BAC-4198-BDDB-6F40A8BC82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39289275-4183-43DC-8B47-C133735538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6E1EB8F4-BCE0-4188-9D37-1965A8C9B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29B38CDB-AE7E-4755-99DD-E362C8C0E2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46B40192-D004-425E-BD06-5BE2A44E2B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7A604BD4-6D31-464E-8647-7589038D0B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E16A217F-60ED-4079-8894-E51348C8D0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2FCF0809-05A3-437C-8B5A-DB249BAB3C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D0AABEBC-E04F-4C88-B92D-932B0369CA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540632DF-645F-49B8-8E6D-19206BCA39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41CB5061-512B-4EBD-B239-38AB2C715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949CB167-2FC3-4E85-BC40-44298870C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96BEB561-C01B-402A-826F-9F72F6D18C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7B621EBB-63B3-460D-8065-AF53C230C2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0613EB95-77A0-4D87-BF99-84111A71E6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783213E8-8DBD-4C4D-B08D-CBFC5DE94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CF9F25F6-47C6-40E4-954F-F13C95FF2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F8EDC367-FD75-45D8-B825-F9EE5CF65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F8AC75E9-CA00-45C3-BABA-72F6C01F5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F323F696-4C29-4DA3-A597-3952ED6EF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3D8EAC72-3263-4594-A485-26BC79B73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97808581-CD5C-432E-B6F6-ED206AB4E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FEF7EA15-9ACE-4B81-830A-C614CAB3E7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C4E838C5-57DC-4E38-A66B-E99CB9AC7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92C84256-CAF8-4E70-8774-9FAC1DCAB7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509888F6-66CD-46B0-8F17-B948BA183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6757AA03-FDC5-49BE-8765-653ADFDB0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DA3C8445-15BD-4A19-A65D-79EB23D21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3AE5CE60-3969-4272-9142-8510FA9934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29C1233F-E1CD-4460-888A-CAC7848FC1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918F637D-877A-488F-AD9A-2E3C89F04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93C17422-BCF5-4606-A1CD-7E386E84F8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6C3CFEB5-A240-4D1D-8B95-B4C94FD8C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10CDD67B-1FD0-4B42-93ED-3D08A86F9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14C0EB0D-96CC-4797-8581-C373DFC3D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25B15592-0929-4C89-AA8D-59775E319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2FC6C016-8100-4DA2-9F75-8D45FC416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2AEC1835-A370-41C6-8C91-9DA8FF559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CDE9A0B0-D84A-4EBF-BDE8-43F5A5047E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7318A2D4-4940-4472-AAC4-414F29D580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6FFE07EF-E4C7-42F3-8BDB-61BB9798E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B816548B-D3F1-406C-85FA-C0D330AEF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D87A7703-BAA7-4194-8CBE-5A1BBA7FA9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D6A363C8-A9B4-4689-9185-21D1216C5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9BC48528-7D91-4930-ABFE-B91DCAEFF8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9277A7C8-6E4C-4A97-810A-66FCDFA45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D44FB4F9-32FE-41EE-A505-30BF829825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896BEB20-3635-47DB-8FFD-536566015D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74AEB1EA-A713-4D5B-BC19-EE864F924A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8E3FB2D2-C451-4BC4-ABDD-06F1031838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1BED3DC8-D194-443D-9414-3499F2B26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565DEE0B-7330-4D35-9045-56CC9CF2DD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007BE723-54DB-4016-9E1A-D6FA6D3BCC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8D37A543-8523-439F-A3E4-B31D3D5471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921D45A5-876C-42A0-A243-19DDB1C6A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AAE79651-FE99-4039-85CB-821931871E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6CAA6C5C-704B-4462-B7FB-7F2D0CC56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EEA2571A-2D59-4B9F-9955-56A7DA4E0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99164428-3481-4F55-BEA3-8AB9528EC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28E7172F-84F8-46E6-A280-9DD3A2383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A29C7145-1329-4DA3-A874-404AC1C118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739456BC-9D56-4975-A2EF-0351658F0A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04B7560C-1731-461F-B98E-D79AE2172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C63A3449-6395-4C07-ABE7-E93329E1B6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E7A72065-0ABC-4977-8F50-E1E501E57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79709DEE-E0FF-4150-BCD0-38212F701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0F87D45D-E73B-4959-A12E-43B673DA3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52B9182B-2F21-4B0F-A3DD-EF492E3A9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ED9130C8-E5CD-4B43-87A3-D74A06A0F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ACC6C734-86B1-4FB6-9C1F-95C90F483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4C86205F-B5D8-4083-BEBC-BE7FCE85B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5B159A38-4C0E-4867-B59A-36F08049C4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1FF68A68-2B21-47E9-BE0C-3C0837323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71D0EBFC-CCB0-4E4D-91CF-767EDA6BD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E662DC69-FB22-4147-A605-17975F5AF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48C3E75E-B481-49A4-B5AB-0245F5C7C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F85EC42F-FC03-419F-9E51-EEFC87285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58877482-D5E1-48DA-B4B6-591895B390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12C5E9B3-A3AB-441A-B4CC-29F0A1E5BD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99109198-0EA0-4A6E-84C5-D143118FA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24C65EBA-CD36-4D47-83BD-0153C8F1F1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FD0A1A6D-3BB8-4DA3-9453-2F044EA19F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AFE86A86-9AF9-45FC-A597-8162E4F7C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102DFB8F-6B97-4F08-9A6F-6D553CB0D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FEB594A2-380B-4457-ACFB-39F9F3991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44CECB86-8F9D-4E6B-A51D-671A4D300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B272F594-4DDC-4683-A054-15621076D2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D3CA1B8A-FCBB-4A32-B423-A5422D9328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379EB1EB-0AF1-458C-8FC3-BBB33CDBDE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615260E8-4C75-41D2-83B2-2541D78B16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2A8D901A-8D5E-433C-B23C-5D9214AA0C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342536D3-A487-4659-AC6B-2DF9F67BA9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55406DE9-A838-4DF5-815A-C7EF0084010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8FFE5B93-EDA0-49F3-8E85-C2068CBA4A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85373B51-150A-424E-93F1-1DCEF8EC08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01C78230-4D4E-4FCC-9F3D-E1228E509E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E7B61107-A2DB-42A2-A32F-C043144773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BC07D66D-2672-4D50-8C06-B61318DE8D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82C85A8F-D678-434F-BCD3-117F1B8962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71FCA7E2-9876-4C33-973B-6CF7E9B171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D0DD1E35-54B9-4A75-BAD3-CA39E8FDBE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A422505A-275C-4168-8CBE-7D4E004EEF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A9E3C137-CDB9-401F-8135-84E888CCB7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4CD43886-0C6D-4C8A-B238-D3DC725605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4554E0A7-FF0C-4FAA-8D31-73D64FAB6C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7722F4CE-6784-46D6-8457-A444ED9109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E3C1DC08-6E48-4197-AE11-66710A8C48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FFB49CB3-0265-4DE1-A4D9-C2455D8679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4E0DAE31-9576-4258-AFE1-80CED6970F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3A55FE78-D94C-42FF-84F4-F0AE5318ED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2040B31A-0F71-4F3E-9BA1-D1020B4BAA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BCBA7581-524F-4514-A126-7349A0CF9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3C147A48-9988-4C66-A699-4DD0074EF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46142631-94B3-4777-BF9E-69AA36C014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44177D6E-2E2B-4E0B-BDA8-B1CFF8FE56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6EE359E3-C75B-438A-9D2D-BB4137779D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BDDA974E-A1ED-4242-AAF0-A7ACABE7F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BEB4F157-767A-48C4-B679-951A47960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4F3B28EE-A4C9-411F-9D4E-642F2E494D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AEF9E5F4-D709-4D45-A5F6-5C82B0201C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EA8AD2DA-AE0B-4CC4-9F6A-CC84D4025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0FE54B68-23AD-48C2-A4C5-DD3E3BA39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40E10C49-F30F-40B5-A7FA-113DFD4FB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E46E789C-D602-405B-8323-8624D6F279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DBA00A46-9B5C-4ED8-A520-55FD0FA0A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38016BF2-4428-4393-B495-2F0D256E0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DA66FCF6-2FCE-4602-B5AC-00D6F62AD5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E5CB1720-51BE-492D-AD78-83E99903C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6C25B8D1-1AF3-49BF-ACA7-3C1763AB8F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7EA7F235-917E-4C65-9BD8-319C60ED3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D9DAFB34-9C33-46D7-8289-C43924939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C4A84FDD-C5C8-4623-AAD6-21E3DD998D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DA5CD75C-4888-4B7E-9972-7728315B6D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31D490FA-0FB8-4305-AB4A-CB87C8BBB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EED159EA-3494-43FB-8CBC-72DC349BB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3E594909-38E3-42FC-BB37-4AADA2AEA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F9FE07F4-CFED-4FC1-8C0D-010672429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C7FD95B5-ECC1-4F35-B8C8-B8A8F89538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E2C7F0E6-09E7-4CFE-A152-C7F530F3C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349C6C80-984D-400E-B835-A08DD447F2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411E6F4C-8782-49CD-8E73-BFAF91525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A12B8008-6932-4007-BACE-EAA91F17BD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517BF86F-4BBF-4808-B970-FAE35F941D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CB9D6D12-DD4F-4DC9-929C-3580B741B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87A93CE7-BDF8-4986-808E-C6131A4F8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364B0417-3016-4C43-A69D-7EC34687A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387C24FB-E06B-4E0D-BFF5-433C87524C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90D61322-4D9D-4A3D-9363-81BA1B1DC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DE48D772-F3B5-44CA-BA09-2729CC9E61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87D28E26-AA53-4A70-B970-E837F96552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9624CADB-84E3-42EB-8C1B-42EE0FD97A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0B0E2636-45C3-43EA-8872-A63CBB0F5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5610D210-206D-4E03-8DB6-D0EEE6C19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874EC15D-27C7-4810-A46F-C80382664B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DFC98154-5B9E-4DE1-B5C0-25A53C92E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BA4BF704-9AE5-4FEF-9777-620B07B71A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33A9CC11-3F32-40E3-938E-853E26E510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6B32FC77-0056-4E26-A8E1-584174DF9A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4D752A6E-434F-4AC9-B8B1-2E1DFA9377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13FEE3D7-720B-4773-BB5E-E2701CE69A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A01C87FC-D151-4FE6-866E-CEFD2AFE2C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972A4B53-358D-443E-943B-F489C8DDA7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7C88DDF3-7071-4D02-BC3F-B49DE35BBE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89D43530-D38A-48B1-8EE9-E4FE3FAA8B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5D162560-C07F-4EB0-ABEF-141B326C54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3CCC0622-0A42-4C08-8375-D266458D76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EC6E5B01-47FC-43F7-BC6A-B5571768AC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CD29D974-FD5F-417F-BE9D-F93E889305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3C8901BC-0F61-4811-A401-C5E3E610F6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19C7794A-E6AA-49DA-9849-51B6AC61C6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D971EB97-000F-4CEC-9EBC-E535682E6C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A2209511-53B1-4128-B0FE-50414DABCE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35FFBF1B-40F6-4557-95C8-372D6E5EA0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0404EA86-A2C2-492B-97AC-E9EA5B4ED6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3535C204-C274-4FC7-9163-ABDFB307C1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1E3DB961-53B2-49A7-9F19-CEA356A70A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682BE8F1-91E6-4228-8D0F-1599CE6071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C2CEC169-0409-4937-8E09-F2EDEE4FB1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14C148A4-487E-4DDB-BD44-F095B0ECC3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37AB056A-BB57-49A8-8D5F-B46A5E3D77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3F5793F6-5BF1-4033-B503-879D9733A2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7D5ADC82-CA77-43D1-9FBA-8494509EE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C2D8B12B-C8F6-4C1C-A864-C623FDEA43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F96E543D-691B-4CB2-A95C-144C05B6E1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8309032A-5A58-47A7-BEDA-59BCE973F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9C288044-37DB-4497-83A2-8497EAB54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546EA003-4A25-4C46-ACBB-E86B28B72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052F5EC5-0918-4667-A4E1-FF44A9DC7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D0FBEF46-E278-46F6-8DA8-67139113E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C6DFB891-FCD3-41D5-BE5E-01977E28D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3B2D7DDA-B00D-4E97-A3E3-4AC00A75BD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5C76D68B-83A8-456B-BB17-0ACAEA8E9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A399CD69-E5DC-4585-8C0A-49C70974C4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33FAFADB-0F41-4B87-B9ED-43A2E4799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0B393E30-DE5D-4E9E-99B8-00650CDF05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54CBF940-903D-4BF5-B1AF-EB1D78AF6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44381E75-B569-4226-A245-5A02D40B8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5FFBA51F-11DB-4C90-A7C9-5EFA5EA53C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36CC25F6-74A3-49EE-AEDB-7145CFE250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8F7EAF0C-711B-452C-8756-1ED7519E0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8AD78371-0914-43CB-99D4-BA3A63321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FBC447E8-CF7D-431F-B632-D6BE2A17F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348C5FD9-1554-4761-BC57-155A9C55A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CAFAB761-F2FF-47A6-9A19-F16395F72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FB5ED09B-0569-4326-A44A-A66674CD34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DBAB4A82-BFE2-4787-9CCA-6D7AA74D27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58E1F3E7-4ADE-4E34-9533-8CCA10493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1B95BA33-D50C-4DC7-92A9-E56CE454D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8C92D12A-62E5-46BA-9C22-EA3A42E5E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A98B3770-D645-4DAE-9B81-63FD77D20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97278B55-179C-4805-9CCB-B3AA93F6A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5E747283-C04E-4103-A504-31587E4B02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5D9559CF-2818-4939-B59C-EBE85F9BE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8E404098-DD2D-4A39-8D31-8F8A1032F8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F81C9833-5B44-4551-B25D-17B926A64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A330F49D-8D27-4E44-B103-802D9B58A5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FC64EDFA-361C-4332-AA8E-F53B445E7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D65411C7-BFFE-48D7-AB70-FC398EB47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2053C4FC-C24C-49FF-80D8-E0DB17D396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B7F66EFD-B2B3-4433-A8C8-363EE3A55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0BEC881B-55A7-4EBC-A872-96AE38DCA9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39300AA7-B865-4AD6-B79F-8AE2F0695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214969E0-FA2F-454D-A48B-44D063D260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DEB200FF-3986-4FDC-A703-639BA3697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B131DCC6-02E3-44C3-8F64-F68205A149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A437FA74-93E5-4076-A261-4B200C6F33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49A5EEC9-E001-47FC-972A-755AD69AE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46F9E252-FDA3-419A-9822-6F50FDC385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CC35EDF4-DFC3-420C-8F23-A94DDFD68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FCA85A6B-003B-4253-AFC0-D1C8EDAD7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B0FA903A-2EBE-4DAB-ADE6-DFAF4DF74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0870C144-6C63-413D-BD1C-335B46E58B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66077B4F-8E96-4A73-8766-5DCDA9419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AEDDD3BC-0822-4341-A9B8-F492FDB7E6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C53CC3D4-B78E-4DF9-A6F0-7AFAAD33C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6C112575-1957-4977-A931-AAD9CFDB3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5F6AB638-F9B6-455D-8CC6-9D271277CF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B17874FB-B2EA-4AA5-B2B3-2BCA19A1E2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27EDE1DC-F2BF-4C58-9B06-C78090AAF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7E84D6B8-24A7-4116-9782-9D05E67CEB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3A594ABE-EFB0-4903-A302-60CF5CD11E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6E327935-5053-4841-A8D1-0FF8AC2457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28603E4C-BF63-43AF-B647-6805B02C2D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103EFA11-C5D4-4DBF-9CC2-2F84D64F9F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8DE67C9E-BDAC-4BDC-8788-7AE9AB9FAA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557A211A-EE8D-4F6B-AC87-76A3E339A3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A02BB867-E423-47CA-9946-8AE218585A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2073CF35-BEC2-4743-A88E-C051FE807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86FBBE8B-F3B9-4105-BA88-79796AC555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72505AE6-542C-4191-8EBE-A73F6DFE8F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674B6BF5-07B6-4968-9252-EEAEB15D7D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921E5D3D-7CDA-44EC-8628-60512F5EA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69968313-9E4C-4CE1-ADCE-E4AC12156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3BA4A9E0-F26C-493F-AFF3-12B3C40485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F916C23C-7933-4AAE-8F16-076EFC98F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511217AE-69A7-4BA9-8E33-8585F72D63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15BD8CE2-D81B-4AC3-8EC1-3817ACC0E4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17303F6E-08C0-41F9-A651-CDA061D6B5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CC0C1525-E6AE-4A1E-93DE-6AF974C034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CC7D1DAF-D3F1-4B54-ACC4-C207AC1035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DB94D7DD-8558-4EEE-B3AB-66C0E6EA76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093F2F45-0490-4862-BBD9-0DB7C68621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6910F80E-F2D8-47CB-94D0-A7682C90CA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A86660F7-2749-493F-B348-9DBA8251BC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5D30DCBD-9766-4410-AD02-C2003E92E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64213E90-195F-41CC-B6A9-5E9290762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AE6CBDD1-857B-4F52-B8DA-E831FC2DF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A1DE8239-2E44-41EF-98AC-A854CAC04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886C5254-A7BA-4477-8007-C2FD32271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3DACFC29-C629-49D2-851F-BA01E8A278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2E0BB375-35C8-474A-9F1C-0C13E276D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D21C3650-5304-471C-9025-DB6C73A1CB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DCCEE064-CC9D-4769-81CF-F2F4319E7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C0DBE979-82B3-4A7A-BD93-05C092647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55D061D6-E3D4-4748-A8D4-9983359A3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D641A9A6-A4D9-43A2-B75B-BBAE5244A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34260AD5-EE82-421C-AA51-B00CEF7E20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4EEBA8D4-CFD3-46BC-9C48-CFC02B5A20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32335576-7411-497E-B1C0-4C081ECA7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51069887-28DC-4DFB-9071-DE1DEE804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3CD6BAB1-98EC-434C-83CA-A1243A6FE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B77C1ED4-0FFB-41DC-861E-784E72945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9A3F1E18-CBB3-48F9-852D-28E88AD98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68E67BCF-99F5-45CF-9643-A795466785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86FB41F5-2E19-432E-8744-F7FA05681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FD31F852-B60D-4C8E-8839-B0A8C24C4E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1760DE30-DA6B-4DC7-B6BE-90F61AABC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7A541A23-6BE6-48BF-A9F5-67A193044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516BD0BD-E916-4DC9-9289-46000FC76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20C8F592-0D41-4A84-B523-92545BEA38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DC2A9C6A-478E-4B38-8CD6-6AA9F2AC5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E799A2B2-E4AB-4DBC-B373-73D57DA71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A0FAE311-7222-414E-AD7F-455B0C29F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4C2F4AC4-6A63-4832-AC99-73AE45744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93E48A80-44AB-42EC-A083-BD97EF0D0B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667D20E7-FE8E-4CB2-8E04-17D0726F29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792C9E53-238E-466F-85E7-6E2268373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CB0378DD-A965-474B-B458-CD069E48A1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D86AA9C1-55D4-4285-B989-3D0A7E7B31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11CC5E99-02BC-4C25-B11C-E9940A0CA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23068E7F-865E-49D3-8563-63C2B95C53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BCF6BF1B-2EF2-4436-91ED-D9432D79B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731669E2-7280-4303-A909-D16A310371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E3FCB94B-16DA-4E29-87A4-7F5111C28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17D53607-4B1E-48BC-8526-E0F77DF2B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5A8E55C9-BEA0-4745-B4CA-9E38A198F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F9B228E7-C7E4-4331-B59C-12122A664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94FF563B-CB4C-4840-9F61-43D352BB34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902AD542-036D-4C2A-9D07-902F5BCD58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5206642B-B3A8-4FD6-8CCE-C1BBE7C3C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30DD7405-74F1-4E72-B1E2-52733CA3C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3690F8CE-489E-4E41-979E-617EF8CBC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1409EC4D-666E-4372-8EB1-0A6CB27C7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4160BDCC-C44F-4653-B629-1C87226A9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6CA15B3E-60C3-48A3-91D1-62F5067D5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AF7B7DA2-97D0-4505-8213-EAB3C332B2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E374D1B1-886C-4157-AABF-37E0BD9C9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0E2C12D1-31CD-4020-8F12-FB739E9F5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96B63319-89BA-4676-927C-BB944EC29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60242F2B-41CE-423F-8878-54ED0AA42E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E80062DC-CDFA-4F04-8D14-9CC38698A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D452B49B-1450-4E26-B4F1-AF4859078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D43E25F9-F302-4625-9E14-53571DE538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1255004F-066E-438D-B768-D4F3ECDAAD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CC0BBBB7-F6A2-4449-8530-6F9E2DC76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FE83DB23-E1A0-45EF-BC1A-D10B9D28BD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0017732E-6736-40B5-A5C5-DDDD825F1E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4F7869D0-9ABA-4495-A62F-F0C25BDFB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8B0D513F-FA3B-47DE-BE34-B6CF5D5AEC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09D77FB3-76DD-4866-9905-FD422416CC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12225D92-C494-46C9-92C8-07EB58479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C3F33102-9DE1-49FF-B166-F77FA8E99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2455124F-DEFB-4959-8455-94C050D78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33B9E0D0-072C-413F-BD88-ECD6FD6F0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18BAAAF0-474D-4A2E-A681-8F053506A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299A7E8B-5383-4E92-9EB6-F5F1DD7F8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96507408-59A7-4FB9-99B0-34D9D90A4F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AC1A0B45-2CD4-421D-8C9B-31D9BE56D9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17EBD4C2-AAE1-4FFC-8C9B-60E358AC4E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40B9A92B-40AD-4E70-838C-7BBA36415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4C4092DE-87FA-4510-88FD-C988C705C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E0D83FCD-6C42-49C8-BE26-2A91E687DE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9590EC74-1B31-47B7-BD71-29A32F25D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57BA484A-1505-44CA-9DF9-45B3A65CDE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D7B49A91-9DFD-4A0C-A5A6-A6D082025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3D1F305E-F9C4-49DB-9802-48F8BD502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64CFCFD2-0797-4747-9469-89EF5D1AA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30E1A16E-3035-4768-9A72-B9E1A453B3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D541B834-7F35-4A1E-8104-68BD39311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6DE143E3-131A-47BD-A678-BA15ED6D61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B8D8FE3D-5F8D-441B-83AA-E6134342D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03989D28-B31D-43DD-B414-B29579B9F1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9BF283ED-CAD8-41E9-8AAC-5965A52550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293F51F2-9FF9-4EFF-B9CE-8D66C8079D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2CDE0753-6996-4CA3-9C87-0342415FE8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B047D733-5701-424B-B08E-028C8ECABE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145CE958-1786-400A-8C07-2E89594965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F3903F19-1D2F-4D53-A389-FB3C7A4675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41704531-B685-4DA7-BE51-443BDFEA5D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A17F61B3-4220-4B3D-94B1-A6B6AE20C5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77944DC9-F4AA-44CB-97F8-2519509C92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17DA8C3C-CEF0-48E4-8209-A093BC398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91BEC6C1-6BA9-43E0-A402-5E4A7C0749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8575984E-8341-40CA-BF49-1813054CB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7A3EBC7B-A373-4061-8C8C-B42A38327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625AEE95-8852-4EFB-BC3C-2986742802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104359FA-C7C0-47F1-8AEC-5C8526C62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A909774F-400C-4C7D-900C-A2BE81A200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EEA97BA2-C65C-4837-8B30-C89C620C2C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82DF700A-6E14-426A-8B51-452098DBB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29F34C08-39C3-4FB4-A831-0647C2EFA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A77BE92F-BECB-43A3-8C4D-C6650DB1E4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DAE572EE-C203-40DC-B7D2-1DCA5AD55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42E9CACD-A2B2-411D-A4CD-DFDC8C6D0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3794C4E6-E56B-413A-8E1E-8BE2A6B44A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52B30524-5DAB-4FC4-A56B-6A9B2428D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939815D4-E6D2-48E8-8DDF-835CA2226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EE828B7E-5E2A-47B8-9657-B25091C913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1B9874A5-2D90-435E-B6F0-6A0594F67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6E5FCB1D-C41F-4E69-BA63-FB3195B6F4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2F80191E-6D3F-4197-BA84-CD9E49776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06817588-E07A-4A76-9F10-6F5833C3E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7F68987C-9B27-4C19-8D48-D487218D6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67E9196F-955F-40F9-A9CF-3E660E10E5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9A73EFFE-C2B0-4847-B7C7-78326B76E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23EE325F-8D48-4D3D-813B-698891BD04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C465531A-C3BE-42AB-A603-8BBA2738F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6B5243B3-C952-422D-A8E7-B083461380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4C43A273-78FD-4283-97CF-079A2ABE1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6D1565B2-381A-4C8D-8687-7464FBA7B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6015D7E8-5114-40B7-A850-88571C8F7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5201E724-1E19-43EC-A513-C2E4D8232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50790A43-4B80-4D42-A19D-BC55918E0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A25C59B5-76EC-47B7-9211-3A14336D9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C3AF0043-B959-4126-9E55-6E053509E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694BBBA0-9F8A-4DA8-A43D-FCE1757261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81BB4530-1A75-470C-89DF-363B28F78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B57250CC-9FAC-4E00-AFCA-F1873B794E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2FC65E88-7F0F-4103-B836-B4D3EDBD4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C89B6EFC-8909-4CFE-8D22-DC85AD6B8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70440508-C969-4410-9DB7-4F374C712F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4FB44C30-0A03-4930-9FAF-9F620EC2DD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C7892D88-71C9-4BC0-AC0F-46C39DDDC5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1A6273FA-40CA-4D92-94C2-F844B95CBC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70D6BC55-432F-4114-9242-183785152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192A4DF9-6803-4429-9E7E-0517E6D97C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B983DD4F-7863-46A6-9DC1-D3D0FD830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7BD1B631-E4AF-40C0-9C11-362D53329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C2EC1885-0113-4A19-A644-D3280E37D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A29F9254-FB21-48D3-87BD-22F20F653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BFE734B4-C18F-4B68-8B7B-36BFC8B687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62BD4302-17A2-4154-9F72-1BDADC391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BB8B0AC1-06D5-4C29-A1B2-17C08BC7C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CB9992FE-E444-421E-B5FF-6E7E5ECC54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5C8E7C13-79A4-4420-80D5-97FFE3D9E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BA988D1F-163D-4972-995B-BA0ED01AE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00CBFBEC-FA90-4EE3-9877-FE5CF88B2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059E9627-ADBB-4C36-BAD5-CD4AC8CC4C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7EAF33F5-7F43-4796-9DEC-948D3FA6E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7605B155-8A0A-45DD-8B51-7387C59AA0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900D74A5-A8D4-4D06-9540-FF091D660E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BFF0EA19-9520-44A6-BB4C-36714F53A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4827654C-CECA-453E-B290-BA89A2CD8A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748B1245-AC15-4CD9-A14B-4B0B0A6314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DD28B259-DBC5-4FC5-80A8-031EDCDAF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CF43090F-DBE3-4E47-9320-7C0DBFBF89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2DED9A3A-CA10-4931-8F68-D1088C13CA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F2403BCA-EEBC-4836-87EB-9EBDA4CC96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5991810B-C9DC-4863-ABA3-04C15F82C0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631CC211-C47D-43E1-8A47-06434161F7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1B0DFAED-534D-4F1F-9E07-CC340EB2F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8714B93F-B71C-4116-ACDF-AF6BB868A1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56A70317-C92B-43B8-938C-011A54D23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0A40D2F5-34D0-4556-8212-4F1E32685C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011F7412-6432-4C6D-BFFB-D57B22737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95D37ECF-F0F5-4FC7-A63A-4A55018D8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708983D1-5F54-41A5-A3D0-3218D28E3C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5AB16BE2-5FA8-4F4B-ADAA-1B4B0BB2F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285E953C-C9E3-465B-8DCB-B96B6A2D6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C5B54FBC-6895-441A-9BD1-B379727CDA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465A0B00-28A9-4BD0-99A5-200BCC41F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11F6FB89-13D0-43D1-9456-3E555E88F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D968D1FB-3C8B-47D6-BB71-9ECA9900B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78E4C077-3316-4C29-8317-803BD31E1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D9D6BB4B-B917-4CD7-BB6D-0B50378271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F19C2F0D-CC4B-4778-A7B2-6075C2F45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19EB1D1F-0270-4A6D-82C9-79193DAF7B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705397C4-2682-4852-AB9E-CC6699F569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581EBAD6-00DB-43B1-BC14-C578B31049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BCA61EC3-67A8-4EDE-A1BA-2CA81C9F4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91EF6352-724A-42FC-AECD-0518421370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4BD16BE3-6EBF-4876-98F3-B3BF3DA14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3333F371-5EB4-4FB5-BD23-7DFFA0430C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2F19EE37-42DB-4131-8937-7B3676468C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217186D8-CCBE-4BAD-9C59-4F723D6B8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9D25FBB2-F64B-4BFB-84FB-789A19730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BA28B663-B207-4EA0-AB5E-8486FF199B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04C1F97C-9FD9-42F0-AB87-057823FD9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9AEE556A-2E72-40B0-BF2C-E9B922C6B0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BB06E3C5-A3B6-4C03-9837-875D6BE2C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AEC6D412-2958-42F7-BBBC-60C37640D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CF67056A-DAAA-4064-8AAB-656E3328B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1BEA558E-1FAB-4CF5-8971-B6A017387E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DF756E58-85D0-480A-BE9D-52565E9E7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0B372EC0-C1C5-4AE6-906C-8ACE839FB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169F2FC8-3D19-476D-9911-223721266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D4B48FC5-E3E8-41B6-AC8D-8E252EDEF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CCF73C3B-618D-4B14-AC23-7522CA4994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6BE0F315-7A6D-4D8B-B54C-27B2BC717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070F1D65-7826-4B99-883D-33487B0DF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BF8D299D-99F3-4760-B09C-CE9736C72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B972F9AD-8487-4DB2-BE9C-3F9908710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FF6DF94A-C8D5-4487-9D6F-A9A5CBC62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57E81BC7-D22F-42F0-9A07-C9773A3DAA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1F1EAC21-C5E7-4558-8D1D-3E83AE311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9DE5F224-3F41-4476-A8DF-DEAC8FB8C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3267F1C2-6F0E-4A01-9FE8-35C6344B05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D1996CB5-1E9B-4D24-9896-1D5267296C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44F1CA27-3DC3-4ACD-B282-0BBD57825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8CC4E9ED-FC6B-4317-B46B-3808C4F32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FEF90E26-F986-43D8-922D-448E0E4E3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EEA0F7FC-231B-4BCA-8761-75CBEE29A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31119D55-67F5-4317-A767-C166819B9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1F51F7DE-781A-410B-8C61-91AA4050E9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2FD1A9E7-45F2-440C-AE17-31A0429FB6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D7881EF6-BAA8-4714-B610-18A0ECD8D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7C731568-CD3A-438D-AE46-BB362A7339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663C23E7-CDB2-4C4D-9614-33FC56E9C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15CD1FBA-C78B-4761-87BF-392836873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6BF3E124-061D-4BF6-8D8A-B18CE6235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FC9B7476-F3EF-44FD-BC2D-2563346E2E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E8528033-8533-4226-96E9-401A4F5174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BB884DE4-2BCA-4B9C-99DB-384E309FF7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1475B541-9931-4913-A5C6-DC82BCB83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F8287CF6-3290-4AC1-9BAC-97025C236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64F3413A-D1B3-415D-BDF4-E5904202C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0C163FF5-AC97-49E4-B26A-35F2678417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D440ED99-B8AB-4EFE-99EB-80F818FA6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DF2E45FD-E541-4427-BC0D-413A939BE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C8296F35-E4F3-4358-87C1-7961A28600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4E1B7A5C-E091-452D-82B6-196A51FC7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07EA3631-99BA-41AE-AF5E-A89822F4D3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B0F566C7-E2F3-4746-89F9-8ADE208FA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75EE9616-E3CB-4D01-822E-13FDFC1C8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915370F5-5F39-417E-9473-1ED748BF8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EFF67A6A-C13D-4615-A80E-999ED8E44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18AF5D1A-CD5B-490B-928A-41EC24D548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79254A2C-07E3-46D0-B2D8-7AF9E03B9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45450F91-68F0-41C3-B2E7-A8ED4C9D7B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8769B34F-5959-4665-9437-C1564B4F2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E5B8D6BD-27AA-4830-8146-48758F0DD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8C44AACB-5096-4628-AF82-15BD12EA9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39FFD56E-1215-475D-9BA8-234A02579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25A249D4-8AD9-44B8-81BE-52FF5859C7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65EDAAFC-E358-4A31-B1FD-B2FD64F9A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44BF8AC5-E24D-4FD9-A32D-397E6087D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4CF0DAC0-42F6-44F2-9DE3-F98A70A938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6F37514C-2F0A-4747-9B4E-B81693804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7881F2C8-3590-4C28-82DC-4BE64EFBD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5EB2DD1A-87FC-4349-A169-D3F6110C6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DC4B5268-E0CB-4563-B61C-0843F0F391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68BD6B2C-291E-41BE-8DAE-6B916BC86A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3F4008EB-E9A8-417C-A5CD-1B8CB380D7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B7A7F3C4-6934-4BDD-AEEB-D7B0840DE6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F2BC21BB-4E4F-4812-8E82-55615B1DFB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D48F08DC-EAAF-4A3A-814A-957014BF65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BC1C7068-636A-48B7-9433-039601D2E1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28A7A961-A1ED-4209-8572-79C5EA2AA5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32C58901-5B32-4664-9DE4-CF37E046CE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E6F29510-1332-4CA7-B0D3-0C7B67876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CC0DE3D6-3920-4D7A-8EBF-EC12E8EF2F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6D8FD51F-3331-4F49-ABAB-E1A16DFCD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5BCB6825-8474-4CB9-A228-0299B6C94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09ED11B3-1A61-41CD-A987-1B465A5B15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2F02B768-896C-48D7-9E24-D8C9B71F5B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9E19C4F2-F697-4A3E-B3B3-B25095ABA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6D886F52-C85D-4473-98F8-100AD25F57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AED379F8-5C71-4265-A555-6A824567A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3DBC9FA0-EF42-477F-A001-65F836F95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56454E93-D01C-40BA-843B-F6AFCBE439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4D6D77B3-5ED9-49A9-B6D3-1C710DBCF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5C6BB34B-9E62-4C1B-B52B-62C20B1F6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74D958A3-274C-42C1-88D1-0CD082DCB1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7A802677-6072-40A3-BC99-28672B8A4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318C0B09-6FF6-4335-9A1E-C3C7052E1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61804C0D-E6DF-47AA-A5C4-9835F013BD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88F5D00A-4764-435B-905E-A4172F202D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EAD5CFC5-5F89-4940-87C9-C4A53A5C1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C426933D-1FFB-459D-8E7F-9FB6782DB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B94A2F3A-3BF7-4A5A-85F4-9D589AEC91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3A8EB07B-6348-4DCF-8B10-066B20378C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4A565E0F-619B-4DD1-8E1A-8838762EF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6551D44C-683C-4A9F-8A4C-7DBD383E4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D676D496-AC70-4D47-9FF2-685F3A1203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A1265094-FD35-4788-A441-5E421D156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8B671B21-5B60-4712-B99F-7ADBA43FC2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8DAAC470-77DF-4272-A626-1753590EB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BD00208E-A9E6-4892-B808-810B6C7E39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4A0FB057-E4EA-4221-A39D-92908D5AA8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D34A673F-5116-49BA-BC68-6AB4C7312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0E93E955-0713-4462-90A4-CE4C33A660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2B98C4C7-5BF4-4967-B967-F9E7D3F91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74E4DCD9-7B00-4DB7-93FD-5D55F036D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DEAE45B0-4ABB-4DFE-83CD-626FAE94F2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23801CE7-33CF-4E21-9A2E-5E9CA8133C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27BBFBE2-A053-40DF-AD8F-BF8419249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09C2E96B-5A21-484E-BE92-8249697A66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9089FB67-7D9C-47A0-B4DD-67D24880C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D788F67E-52EA-4D3F-A7CB-53DF82D281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7E8FA0EE-BB3A-4BCB-B003-EC889DDAD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BA7C51A7-F69E-497D-81E3-2B5E9011F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2201364E-1126-48DD-B005-E556CB9E6F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97DC142D-8712-4E5E-BF60-38C40644CE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722F7980-0679-4819-AAD6-81E98B41C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7ED31144-7C9C-4A38-B787-13DAA7F3F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36E1702B-A4DA-4C11-82E8-F9D877867B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89653E3F-31B1-4A80-8700-6D70A6D615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1272AAEA-2E83-4F55-8003-30565953E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B821797C-F80C-4E73-9335-4E34E24069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B8D6D503-D893-40DE-888F-AEFA43095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A987C432-E27E-49E6-8A6D-F36B824106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9B043D3A-123D-4AEB-9FB9-E803B92F4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F62707B2-19C7-4EF7-8131-9805F51D84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6D379293-4A46-4F44-9927-18E319C82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8E610301-F267-4E88-B90A-44D78FB91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D32CAEE2-6558-41CD-9985-E2C65E657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1E095F04-61D9-4E11-A6F3-288896EE2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61FB75FB-6EA0-4A51-B140-7A2F979BD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9EB50774-C1D2-4CE6-9C6C-E7A88043CE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B0606503-571B-4903-BE96-BBD8EADFF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B9773982-8B7C-4F1D-8B3D-D422678FD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AF4BBC51-1D1F-44F6-A295-CC5871FE0D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66C1F506-9A0E-474A-AFDF-F8F985A635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B51AC429-1671-4D88-B68F-A3229B58B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0B2A603A-DB95-4D06-905A-FB44BC4C8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E9F79A9D-0CEA-4B48-B14C-6B3B7DCDAC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A66E656A-3B92-48FD-BCFB-E59DD15E1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7F15CF17-CEDA-42D0-B3C7-83630F1AA1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97B5F3BB-7470-411B-A6F3-6AB8897C4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64BB2239-830C-471D-A7D6-D0D15916BC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83E68A0C-2033-42E5-912B-A8CF43B19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1FBA902D-0EB3-469E-88F8-E937D52EBD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F048AD9F-799F-4CC8-B775-7275DE96A1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40FC14A5-CF8B-4A21-AB3C-323BC2460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E8331B10-728B-4E7C-A150-FE94B0720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612CBF01-85CF-46E7-8A25-F8AA10A44A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5B041E9D-5F73-4009-B33E-FA91046BB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2B525457-3406-411A-924E-3DFA76D18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02C577C9-DC71-451B-AA69-03E764044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156E5F8C-6AEE-444A-8094-160527FEF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5E02BF9F-808D-491B-A8DA-891D99A89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A6A89414-D9C8-49A2-9DCC-83DCA846CB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C48AA55B-052C-49FA-A74B-9F4B434353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3B9537D1-E811-4F21-818C-42B17A3ABA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7008739D-BB2A-4D71-8FD2-A4E52971E3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4126C2D6-CF16-48FD-B246-727104E08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CECA7413-CDA7-4CB7-860E-404C10E4E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8CF19A5A-936D-4534-A9C6-E53A81478E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41D756A2-76C3-430E-AA98-DD6CC5A5F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36D5C592-5748-4BE5-BDFE-4E0669E605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E2BE6533-1935-4B8E-8795-56306DBE06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E4E49D33-D910-4655-AE92-914C6B0FE9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AD8EF464-310B-496A-AC64-654BA3C18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CCEA3B97-2900-4B93-9704-AEAEAD974A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31EF642D-17DC-45A9-B09B-CDFD21F160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1536CF64-F41C-407A-975C-34F3E5734E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293D3E93-1066-44FC-BCD2-5865C498B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CC146B2A-E52A-4EAB-AB5F-21C943A76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D11D4AC5-54A3-4E5B-82F4-209694E94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EBD29637-DF12-4E1E-A421-9BBC9673F1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E904CAE4-7675-45AE-B891-621533865F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3269B819-B3B1-4297-8318-58F4294E9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2A1D5552-96E6-4245-9A81-C16D2F812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BFE3A209-C468-487D-BC15-55B07F50DE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CB0590A7-5E6A-4393-B757-4EDA2AE2F7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3854A4AB-BB3B-40E9-BEF9-FC4A7789AF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59B9DBCA-3F8F-42C4-9770-158979FA2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8D5B6C87-CC43-4D03-AF53-B5266753A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02B09DD8-0545-45A1-B7B7-CBD49ACF94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538EDEDC-681F-4A48-8DB3-BF6FC17B9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5FF9D468-B7D7-419B-A4B3-0AAFE7B362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2A3B7946-A84E-4BCD-A694-54D6CB620B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7C68F711-16D8-47FA-9991-1F234947F4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6466E94E-592D-43BE-B25F-0D66A00B10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BA64D0B8-FB7A-43F2-A243-9ED9FC3C40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8E5420FB-2891-4878-8402-417CD869F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E05A6721-BBF1-434C-AF21-048A4EFBF6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7E0908F9-8CBB-443A-982C-E824B05B86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443A8DB1-7726-4E80-AB79-B78E8A8A6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228678C3-6FA7-4C49-916A-58990FFD7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C5C93EC9-809F-4049-8900-30235206E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C6A0ED28-4D1E-4B5B-B36C-9773502E2F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B7BEB8B2-D0BA-46F5-BFD9-C6844202B1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90175343-CD5A-41C1-88CB-878B260A03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6D97B016-A237-419E-BE47-6150D990C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53C147BD-652D-44DF-8600-BB82D1B02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CF565840-6E37-4E89-8171-48DC2FE23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633C6F9C-1EAE-4B37-BA05-2048EBAA3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40EB10E3-BBE9-4355-BC1B-57FFD5501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A66B57FB-B052-4ADB-8B81-9E6689833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B90AA8B8-9870-4EF8-9E3B-1ED5768A60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B63CCC66-0948-4CAA-8A32-C4A1B1D8E8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88601DED-0071-40BA-AED2-B56BA3CC7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32DB0DD3-2599-4552-BDE9-6698DE22F0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04D61BFC-308A-4811-9BE8-1565A1E8F1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27486309-C47E-410B-8213-74F2D43B09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BA1DD93B-3E4C-447E-9311-C0F3B59F1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3F58F692-217A-4C18-A615-DBEE1B2535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14A58964-6362-488D-942C-CA288E78D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EF000AFB-9EEE-4FC4-A1D9-AFC69A72A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FDE64427-BEC2-445B-8B76-B8A8CF2F6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88AC932E-5759-4B42-AD09-BEE9B2BD7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90FC35B4-DF89-404E-8FC9-09DC66AA7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2B6A4FDD-D969-4DE9-920E-1EC8436F9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2794998C-996D-430C-B0D7-1A3898C51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C415F225-942C-450B-892C-A3505BAA4D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80B8D1B4-7764-478F-8658-F1168C50A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65E01BE1-E9F1-4DB8-A472-2CB95CC8DE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A3DF6B44-B9FB-4A06-89DD-E64EF4EC7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B2A69D4A-0C5B-4223-A533-FEE8ED9AF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E2AB3CF7-929F-4503-B0E9-D521CD966A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36DC96E7-4C10-4889-980E-81437BA0F4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60920911-633D-462C-8EDB-6D3748AB23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9ADF791E-0878-4E9C-8FA5-D74F73440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719ADB88-8968-4FCF-A63C-24DC5E415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67E0808C-D86A-4842-987F-285E7B047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E8CC2261-80BD-4E92-8F52-40ED2E86E3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B6230B0D-7C32-403C-A362-A99BBC7A2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36B8A448-DE45-492E-B1A2-A864FE67CF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676B5581-7B4B-4DB9-9349-72F470530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C9B94889-FECD-4835-B928-03AB36E79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57741AC5-C79F-4C15-A000-EFA2B61923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52D63A77-DEF9-4B1E-8488-8E74EF0AE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1AD0410C-34B9-4788-ADFB-1ED11551B6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F97362B6-4A08-4AB7-9E8A-E33DC6633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F1A75E6A-24B5-4E7C-948E-97A20F6AB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7DFEF767-24D6-439D-9DA9-A7CA0479D7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2FCBD395-BC3B-4B07-B7BA-E8D29CD36C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634F22B5-8DA4-4FC0-A14E-D092A45008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2D5BEF99-23ED-4F7D-BFB3-2C2DC450DB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1F6F8DC7-CAC9-4BAA-A567-48CF745790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16685AD1-CE23-4DE6-9367-F3B4C7CF6E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34DFDB20-600C-40E5-B606-C2FB15A44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40B0C396-1733-4F9E-9144-BDF32D923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94DB1F8D-0F1A-4996-8D28-B504A02280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696F9B34-244C-4D69-ACCA-44497D2698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A0E6934B-A57C-445E-9F0F-52CC06AFAD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C22F156B-1794-40A9-B185-14FBC051C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D64A8F7F-579A-4D24-813A-E537C88C6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2FD9102F-B891-4B38-A37A-8E83E7F5F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26EDD921-073A-424F-814D-128F8FB201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AFF79FA6-9C7F-4741-B1EC-0AE1292587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24C539BD-88E7-4288-8F8D-8DF050A7E0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B1D81AF5-21EE-43CD-9E0D-E8BD535C00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0730A25B-CE43-46AB-A8FB-140FADC590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ECB0B605-76E4-44F4-8743-853CF45C26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4B08BA26-7D8D-4537-B761-DD7F4F49C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278825D5-5C2F-46C7-8A4D-998F57D54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CB5819EA-83F1-49DA-8050-F9EF972C2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0571BC62-ABFD-4AE8-B49B-A11EA199E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5E5EDEAA-425F-4767-861F-1894AAF107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F3B2387B-692F-4AC1-95A4-860F78724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683E6222-B298-4596-A084-79749AA4A4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A10A1531-9894-430C-80FA-73E14E017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33C3E15A-FB8D-4801-BE87-FCFE2AFECE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BE30BA9B-D06B-43E9-AA57-3285928850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B65C6C44-3957-4B13-A510-8ACAE648E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2968CECF-AF12-4D98-9B2C-7BB9A0FF1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7205EA5D-FFBE-492E-80B0-04017E761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7D5E0C85-55A7-4D88-8D61-27472A066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1DBAA006-BC4B-4657-B1E0-6CB7D21DB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1C6B-4171-4301-A758-636F10ACCC88}">
  <sheetPr>
    <tabColor rgb="FFCCCCFF"/>
  </sheetPr>
  <dimension ref="A1:R221"/>
  <sheetViews>
    <sheetView tabSelected="1" topLeftCell="C1" zoomScale="80" zoomScaleNormal="80" workbookViewId="0">
      <selection activeCell="H198" sqref="H198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</cols>
  <sheetData>
    <row r="1" spans="1:8" ht="20.25" x14ac:dyDescent="0.3">
      <c r="A1" s="97" t="s">
        <v>374</v>
      </c>
      <c r="B1" s="98"/>
      <c r="C1" s="98"/>
      <c r="D1" s="98"/>
      <c r="E1" s="98"/>
      <c r="F1" s="98"/>
      <c r="G1" s="98"/>
      <c r="H1" s="98"/>
    </row>
    <row r="2" spans="1:8" ht="21" x14ac:dyDescent="0.35">
      <c r="A2" s="99" t="s">
        <v>373</v>
      </c>
      <c r="B2" s="82"/>
      <c r="C2" s="82"/>
      <c r="D2" s="82"/>
      <c r="E2" s="82"/>
      <c r="F2" s="82"/>
      <c r="G2" s="82"/>
      <c r="H2" s="82"/>
    </row>
    <row r="3" spans="1:8" ht="20.25" customHeight="1" x14ac:dyDescent="0.3">
      <c r="A3" s="80" t="s">
        <v>372</v>
      </c>
      <c r="B3" s="81"/>
      <c r="C3" s="81"/>
      <c r="D3" s="81"/>
      <c r="E3" s="81"/>
      <c r="F3" s="81"/>
      <c r="G3" s="81"/>
      <c r="H3" s="81"/>
    </row>
    <row r="4" spans="1:8" ht="21" x14ac:dyDescent="0.35">
      <c r="A4" s="79"/>
      <c r="B4" s="75"/>
      <c r="C4" s="75"/>
      <c r="D4" s="75"/>
      <c r="E4" s="75"/>
      <c r="F4" s="78"/>
      <c r="G4" s="75"/>
      <c r="H4" s="75"/>
    </row>
    <row r="5" spans="1:8" s="72" customFormat="1" ht="24.75" customHeight="1" x14ac:dyDescent="0.35">
      <c r="A5" s="100" t="s">
        <v>371</v>
      </c>
      <c r="B5" s="101"/>
      <c r="C5" s="101"/>
      <c r="D5" s="101"/>
      <c r="E5" s="101"/>
      <c r="F5" s="101"/>
      <c r="G5" s="101"/>
      <c r="H5" s="101"/>
    </row>
    <row r="6" spans="1:8" s="72" customFormat="1" ht="27" customHeight="1" x14ac:dyDescent="0.35">
      <c r="A6" s="77"/>
      <c r="B6" s="76" t="s">
        <v>370</v>
      </c>
      <c r="C6" s="99"/>
      <c r="D6" s="82"/>
      <c r="E6" s="82"/>
      <c r="F6" s="82"/>
      <c r="G6" s="82"/>
      <c r="H6" s="82"/>
    </row>
    <row r="7" spans="1:8" s="72" customFormat="1" ht="27.75" customHeight="1" thickBot="1" x14ac:dyDescent="0.4">
      <c r="A7" s="74"/>
      <c r="B7" s="73" t="s">
        <v>369</v>
      </c>
      <c r="C7" s="83"/>
      <c r="D7" s="84"/>
      <c r="E7" s="84"/>
      <c r="F7" s="84"/>
      <c r="G7" s="84"/>
      <c r="H7" s="84"/>
    </row>
    <row r="8" spans="1:8" s="72" customFormat="1" ht="26.25" customHeight="1" x14ac:dyDescent="0.35">
      <c r="A8" s="87" t="s">
        <v>368</v>
      </c>
      <c r="B8" s="89" t="s">
        <v>367</v>
      </c>
      <c r="C8" s="91" t="s">
        <v>366</v>
      </c>
      <c r="D8" s="93" t="s">
        <v>365</v>
      </c>
      <c r="E8" s="95" t="s">
        <v>364</v>
      </c>
      <c r="F8" s="95" t="s">
        <v>363</v>
      </c>
      <c r="G8" s="85" t="s">
        <v>362</v>
      </c>
      <c r="H8" s="85" t="s">
        <v>361</v>
      </c>
    </row>
    <row r="9" spans="1:8" s="72" customFormat="1" ht="4.5" customHeight="1" thickBot="1" x14ac:dyDescent="0.4">
      <c r="A9" s="88"/>
      <c r="B9" s="90"/>
      <c r="C9" s="92"/>
      <c r="D9" s="94"/>
      <c r="E9" s="96"/>
      <c r="F9" s="96"/>
      <c r="G9" s="86"/>
      <c r="H9" s="86"/>
    </row>
    <row r="10" spans="1:8" s="68" customFormat="1" ht="34.5" customHeight="1" x14ac:dyDescent="0.35">
      <c r="A10" s="70" t="s">
        <v>359</v>
      </c>
      <c r="B10" s="70" t="s">
        <v>358</v>
      </c>
      <c r="C10" s="65" t="s">
        <v>360</v>
      </c>
      <c r="D10" s="67">
        <v>43853</v>
      </c>
      <c r="E10" s="69">
        <v>121072.5</v>
      </c>
      <c r="F10" s="67">
        <v>43974</v>
      </c>
      <c r="G10" s="71"/>
      <c r="H10" s="69">
        <f>+E10-G10</f>
        <v>121072.5</v>
      </c>
    </row>
    <row r="11" spans="1:8" s="68" customFormat="1" ht="50.25" customHeight="1" x14ac:dyDescent="0.35">
      <c r="A11" s="70" t="s">
        <v>359</v>
      </c>
      <c r="B11" s="70" t="s">
        <v>358</v>
      </c>
      <c r="C11" s="65" t="s">
        <v>357</v>
      </c>
      <c r="D11" s="67">
        <v>43826</v>
      </c>
      <c r="E11" s="69">
        <v>64483.45</v>
      </c>
      <c r="F11" s="67">
        <v>43948</v>
      </c>
      <c r="G11" s="71"/>
      <c r="H11" s="69">
        <f>+E11</f>
        <v>64483.45</v>
      </c>
    </row>
    <row r="12" spans="1:8" s="68" customFormat="1" ht="21.95" customHeight="1" x14ac:dyDescent="0.35">
      <c r="A12" s="70" t="s">
        <v>356</v>
      </c>
      <c r="B12" s="70" t="s">
        <v>5</v>
      </c>
      <c r="C12" s="65" t="s">
        <v>355</v>
      </c>
      <c r="D12" s="67">
        <v>44034</v>
      </c>
      <c r="E12" s="69">
        <v>354000</v>
      </c>
      <c r="F12" s="67">
        <v>44157</v>
      </c>
      <c r="G12" s="71"/>
      <c r="H12" s="69">
        <f>+E12-G12</f>
        <v>354000</v>
      </c>
    </row>
    <row r="13" spans="1:8" s="68" customFormat="1" ht="21.95" customHeight="1" x14ac:dyDescent="0.35">
      <c r="A13" s="70" t="s">
        <v>354</v>
      </c>
      <c r="B13" s="70" t="s">
        <v>5</v>
      </c>
      <c r="C13" s="65" t="s">
        <v>353</v>
      </c>
      <c r="D13" s="67">
        <v>44036</v>
      </c>
      <c r="E13" s="69">
        <v>259600</v>
      </c>
      <c r="F13" s="67">
        <v>44159</v>
      </c>
      <c r="G13" s="71"/>
      <c r="H13" s="69">
        <f>+E13</f>
        <v>259600</v>
      </c>
    </row>
    <row r="14" spans="1:8" s="68" customFormat="1" ht="21.95" customHeight="1" x14ac:dyDescent="0.35">
      <c r="A14" s="70" t="s">
        <v>352</v>
      </c>
      <c r="B14" s="70" t="s">
        <v>5</v>
      </c>
      <c r="C14" s="65" t="s">
        <v>351</v>
      </c>
      <c r="D14" s="67">
        <v>44027</v>
      </c>
      <c r="E14" s="69">
        <v>177000</v>
      </c>
      <c r="F14" s="67">
        <v>44150</v>
      </c>
      <c r="G14" s="71"/>
      <c r="H14" s="69">
        <f>+E14</f>
        <v>177000</v>
      </c>
    </row>
    <row r="15" spans="1:8" s="68" customFormat="1" ht="21.95" customHeight="1" x14ac:dyDescent="0.35">
      <c r="A15" s="70" t="s">
        <v>350</v>
      </c>
      <c r="B15" s="70" t="s">
        <v>5</v>
      </c>
      <c r="C15" s="65" t="s">
        <v>349</v>
      </c>
      <c r="D15" s="67">
        <v>44035</v>
      </c>
      <c r="E15" s="69">
        <v>708000</v>
      </c>
      <c r="F15" s="67">
        <v>44150</v>
      </c>
      <c r="G15" s="71"/>
      <c r="H15" s="69">
        <f>+E15</f>
        <v>708000</v>
      </c>
    </row>
    <row r="16" spans="1:8" s="68" customFormat="1" ht="21.95" customHeight="1" x14ac:dyDescent="0.35">
      <c r="A16" s="70" t="s">
        <v>348</v>
      </c>
      <c r="B16" s="70" t="s">
        <v>5</v>
      </c>
      <c r="C16" s="65" t="s">
        <v>347</v>
      </c>
      <c r="D16" s="67">
        <v>44034</v>
      </c>
      <c r="E16" s="69">
        <v>1500000</v>
      </c>
      <c r="F16" s="67">
        <v>44157</v>
      </c>
      <c r="G16" s="71"/>
      <c r="H16" s="69">
        <f>+E16</f>
        <v>1500000</v>
      </c>
    </row>
    <row r="17" spans="1:8" s="68" customFormat="1" ht="21.95" customHeight="1" x14ac:dyDescent="0.35">
      <c r="A17" s="70" t="s">
        <v>346</v>
      </c>
      <c r="B17" s="70" t="s">
        <v>5</v>
      </c>
      <c r="C17" s="65" t="s">
        <v>345</v>
      </c>
      <c r="D17" s="67">
        <v>44035</v>
      </c>
      <c r="E17" s="69">
        <v>1062000</v>
      </c>
      <c r="F17" s="67">
        <v>44158</v>
      </c>
      <c r="G17" s="71"/>
      <c r="H17" s="69">
        <f>+E17</f>
        <v>1062000</v>
      </c>
    </row>
    <row r="18" spans="1:8" s="68" customFormat="1" ht="21.95" customHeight="1" x14ac:dyDescent="0.35">
      <c r="A18" s="70" t="s">
        <v>344</v>
      </c>
      <c r="B18" s="70" t="s">
        <v>5</v>
      </c>
      <c r="C18" s="65" t="s">
        <v>343</v>
      </c>
      <c r="D18" s="67">
        <v>44044</v>
      </c>
      <c r="E18" s="69">
        <v>180000</v>
      </c>
      <c r="F18" s="67">
        <v>44166</v>
      </c>
      <c r="G18" s="71"/>
      <c r="H18" s="69">
        <f>+E18-G18</f>
        <v>180000</v>
      </c>
    </row>
    <row r="19" spans="1:8" s="68" customFormat="1" ht="31.5" customHeight="1" x14ac:dyDescent="0.35">
      <c r="A19" s="70" t="s">
        <v>316</v>
      </c>
      <c r="B19" s="70" t="s">
        <v>315</v>
      </c>
      <c r="C19" s="65" t="s">
        <v>342</v>
      </c>
      <c r="D19" s="67">
        <v>44255</v>
      </c>
      <c r="E19" s="69">
        <v>8302417.04</v>
      </c>
      <c r="F19" s="67">
        <v>44375</v>
      </c>
      <c r="G19" s="69"/>
      <c r="H19" s="69">
        <f>+E19-G19</f>
        <v>8302417.04</v>
      </c>
    </row>
    <row r="20" spans="1:8" s="68" customFormat="1" ht="31.5" customHeight="1" x14ac:dyDescent="0.35">
      <c r="A20" s="70" t="s">
        <v>316</v>
      </c>
      <c r="B20" s="70" t="s">
        <v>341</v>
      </c>
      <c r="C20" s="65" t="s">
        <v>340</v>
      </c>
      <c r="D20" s="67">
        <v>44197</v>
      </c>
      <c r="E20" s="69">
        <v>1258798.32</v>
      </c>
      <c r="F20" s="67">
        <v>44317</v>
      </c>
      <c r="G20" s="69"/>
      <c r="H20" s="69">
        <f>+E20-G20</f>
        <v>1258798.32</v>
      </c>
    </row>
    <row r="21" spans="1:8" s="68" customFormat="1" ht="31.5" customHeight="1" x14ac:dyDescent="0.35">
      <c r="A21" s="70" t="s">
        <v>316</v>
      </c>
      <c r="B21" s="70" t="s">
        <v>339</v>
      </c>
      <c r="C21" s="65" t="s">
        <v>338</v>
      </c>
      <c r="D21" s="67">
        <v>44197</v>
      </c>
      <c r="E21" s="69">
        <v>66987.179999999993</v>
      </c>
      <c r="F21" s="67">
        <v>44317</v>
      </c>
      <c r="G21" s="69"/>
      <c r="H21" s="69">
        <f>+E21-G21</f>
        <v>66987.179999999993</v>
      </c>
    </row>
    <row r="22" spans="1:8" s="68" customFormat="1" ht="31.5" customHeight="1" x14ac:dyDescent="0.35">
      <c r="A22" s="70" t="s">
        <v>337</v>
      </c>
      <c r="B22" s="70" t="s">
        <v>336</v>
      </c>
      <c r="C22" s="65" t="s">
        <v>335</v>
      </c>
      <c r="D22" s="67">
        <v>44294</v>
      </c>
      <c r="E22" s="69">
        <v>583278.54</v>
      </c>
      <c r="F22" s="67">
        <v>44416</v>
      </c>
      <c r="G22" s="69"/>
      <c r="H22" s="69">
        <f t="shared" ref="H22:H29" si="0">+E22</f>
        <v>583278.54</v>
      </c>
    </row>
    <row r="23" spans="1:8" s="68" customFormat="1" ht="31.5" customHeight="1" x14ac:dyDescent="0.35">
      <c r="A23" s="70" t="s">
        <v>316</v>
      </c>
      <c r="B23" s="70" t="s">
        <v>315</v>
      </c>
      <c r="C23" s="65" t="s">
        <v>281</v>
      </c>
      <c r="D23" s="67">
        <v>44287</v>
      </c>
      <c r="E23" s="69">
        <v>66414.64</v>
      </c>
      <c r="F23" s="67">
        <v>44409</v>
      </c>
      <c r="G23" s="69"/>
      <c r="H23" s="69">
        <f t="shared" si="0"/>
        <v>66414.64</v>
      </c>
    </row>
    <row r="24" spans="1:8" s="68" customFormat="1" ht="31.5" customHeight="1" x14ac:dyDescent="0.35">
      <c r="A24" s="70" t="s">
        <v>70</v>
      </c>
      <c r="B24" s="70" t="s">
        <v>158</v>
      </c>
      <c r="C24" s="65" t="s">
        <v>334</v>
      </c>
      <c r="D24" s="67">
        <v>44211</v>
      </c>
      <c r="E24" s="69">
        <v>9332435</v>
      </c>
      <c r="F24" s="67">
        <v>44331</v>
      </c>
      <c r="G24" s="69"/>
      <c r="H24" s="69">
        <f t="shared" si="0"/>
        <v>9332435</v>
      </c>
    </row>
    <row r="25" spans="1:8" s="68" customFormat="1" ht="31.5" customHeight="1" x14ac:dyDescent="0.35">
      <c r="A25" s="70" t="s">
        <v>70</v>
      </c>
      <c r="B25" s="70" t="s">
        <v>158</v>
      </c>
      <c r="C25" s="65" t="s">
        <v>333</v>
      </c>
      <c r="D25" s="67">
        <v>44267</v>
      </c>
      <c r="E25" s="69">
        <v>4131355</v>
      </c>
      <c r="F25" s="67">
        <v>44389</v>
      </c>
      <c r="G25" s="69"/>
      <c r="H25" s="69">
        <f t="shared" si="0"/>
        <v>4131355</v>
      </c>
    </row>
    <row r="26" spans="1:8" s="68" customFormat="1" ht="31.5" customHeight="1" x14ac:dyDescent="0.35">
      <c r="A26" s="70" t="s">
        <v>316</v>
      </c>
      <c r="B26" s="70" t="s">
        <v>315</v>
      </c>
      <c r="C26" s="65" t="s">
        <v>332</v>
      </c>
      <c r="D26" s="67">
        <v>44287</v>
      </c>
      <c r="E26" s="69">
        <f>22404*58</f>
        <v>1299432</v>
      </c>
      <c r="F26" s="67">
        <v>44409</v>
      </c>
      <c r="G26" s="69"/>
      <c r="H26" s="69">
        <f t="shared" si="0"/>
        <v>1299432</v>
      </c>
    </row>
    <row r="27" spans="1:8" s="68" customFormat="1" ht="31.5" customHeight="1" x14ac:dyDescent="0.35">
      <c r="A27" s="70" t="s">
        <v>316</v>
      </c>
      <c r="B27" s="70" t="s">
        <v>315</v>
      </c>
      <c r="C27" s="65" t="s">
        <v>331</v>
      </c>
      <c r="D27" s="67">
        <v>44285</v>
      </c>
      <c r="E27" s="69">
        <f>832*58</f>
        <v>48256</v>
      </c>
      <c r="F27" s="67">
        <v>44407</v>
      </c>
      <c r="G27" s="69"/>
      <c r="H27" s="69">
        <f t="shared" si="0"/>
        <v>48256</v>
      </c>
    </row>
    <row r="28" spans="1:8" s="68" customFormat="1" ht="31.5" customHeight="1" x14ac:dyDescent="0.35">
      <c r="A28" s="70" t="s">
        <v>330</v>
      </c>
      <c r="B28" s="70" t="s">
        <v>2</v>
      </c>
      <c r="C28" s="65" t="s">
        <v>329</v>
      </c>
      <c r="D28" s="15">
        <v>44343</v>
      </c>
      <c r="E28" s="69">
        <v>29500</v>
      </c>
      <c r="F28" s="67">
        <v>44466</v>
      </c>
      <c r="G28" s="69"/>
      <c r="H28" s="69">
        <f t="shared" si="0"/>
        <v>29500</v>
      </c>
    </row>
    <row r="29" spans="1:8" s="68" customFormat="1" ht="31.5" customHeight="1" x14ac:dyDescent="0.35">
      <c r="A29" s="70" t="s">
        <v>328</v>
      </c>
      <c r="B29" s="70" t="s">
        <v>327</v>
      </c>
      <c r="C29" s="65" t="s">
        <v>326</v>
      </c>
      <c r="D29" s="15">
        <v>44378</v>
      </c>
      <c r="E29" s="69">
        <v>188800</v>
      </c>
      <c r="F29" s="67">
        <v>44501</v>
      </c>
      <c r="G29" s="69"/>
      <c r="H29" s="69">
        <f t="shared" si="0"/>
        <v>188800</v>
      </c>
    </row>
    <row r="30" spans="1:8" s="68" customFormat="1" ht="31.5" customHeight="1" x14ac:dyDescent="0.35">
      <c r="A30" s="70" t="s">
        <v>325</v>
      </c>
      <c r="B30" s="70" t="s">
        <v>5</v>
      </c>
      <c r="C30" s="65" t="s">
        <v>324</v>
      </c>
      <c r="D30" s="15">
        <v>44302</v>
      </c>
      <c r="E30" s="69">
        <v>157998.6</v>
      </c>
      <c r="F30" s="67">
        <v>44424</v>
      </c>
      <c r="G30" s="69"/>
      <c r="H30" s="69">
        <f t="shared" ref="H30:H36" si="1">+E30-G30</f>
        <v>157998.6</v>
      </c>
    </row>
    <row r="31" spans="1:8" s="68" customFormat="1" ht="31.5" customHeight="1" x14ac:dyDescent="0.35">
      <c r="A31" s="70" t="s">
        <v>316</v>
      </c>
      <c r="B31" s="70" t="s">
        <v>323</v>
      </c>
      <c r="C31" s="65" t="s">
        <v>322</v>
      </c>
      <c r="D31" s="15">
        <v>44347</v>
      </c>
      <c r="E31" s="69">
        <v>66414.64</v>
      </c>
      <c r="F31" s="1" t="s">
        <v>321</v>
      </c>
      <c r="G31" s="69"/>
      <c r="H31" s="69">
        <f t="shared" si="1"/>
        <v>66414.64</v>
      </c>
    </row>
    <row r="32" spans="1:8" s="68" customFormat="1" ht="31.5" customHeight="1" x14ac:dyDescent="0.35">
      <c r="A32" s="70" t="s">
        <v>320</v>
      </c>
      <c r="B32" s="70" t="s">
        <v>64</v>
      </c>
      <c r="C32" s="65" t="s">
        <v>57</v>
      </c>
      <c r="D32" s="15">
        <v>44427</v>
      </c>
      <c r="E32" s="69">
        <v>35400</v>
      </c>
      <c r="F32" s="67">
        <v>44549</v>
      </c>
      <c r="G32" s="69"/>
      <c r="H32" s="69">
        <f t="shared" si="1"/>
        <v>35400</v>
      </c>
    </row>
    <row r="33" spans="1:8" s="68" customFormat="1" ht="31.5" customHeight="1" x14ac:dyDescent="0.35">
      <c r="A33" s="70" t="s">
        <v>319</v>
      </c>
      <c r="B33" s="70" t="s">
        <v>64</v>
      </c>
      <c r="C33" s="65" t="s">
        <v>318</v>
      </c>
      <c r="D33" s="15">
        <v>44391</v>
      </c>
      <c r="E33" s="69">
        <v>17700</v>
      </c>
      <c r="F33" s="67">
        <v>44514</v>
      </c>
      <c r="G33" s="69"/>
      <c r="H33" s="69">
        <f t="shared" si="1"/>
        <v>17700</v>
      </c>
    </row>
    <row r="34" spans="1:8" s="68" customFormat="1" ht="31.5" customHeight="1" x14ac:dyDescent="0.35">
      <c r="A34" s="6" t="s">
        <v>316</v>
      </c>
      <c r="B34" s="66" t="s">
        <v>315</v>
      </c>
      <c r="C34" s="65" t="s">
        <v>317</v>
      </c>
      <c r="D34" s="64">
        <v>44409</v>
      </c>
      <c r="E34" s="39">
        <v>66758.16</v>
      </c>
      <c r="F34" s="15">
        <v>44531</v>
      </c>
      <c r="G34" s="2"/>
      <c r="H34" s="39">
        <f t="shared" si="1"/>
        <v>66758.16</v>
      </c>
    </row>
    <row r="35" spans="1:8" x14ac:dyDescent="0.25">
      <c r="A35" s="6" t="s">
        <v>316</v>
      </c>
      <c r="B35" s="66" t="s">
        <v>315</v>
      </c>
      <c r="C35" s="65" t="s">
        <v>314</v>
      </c>
      <c r="D35" s="64">
        <v>44440</v>
      </c>
      <c r="E35" s="39">
        <v>66414.64</v>
      </c>
      <c r="F35" s="15">
        <v>44562</v>
      </c>
      <c r="H35" s="39">
        <f t="shared" si="1"/>
        <v>66414.64</v>
      </c>
    </row>
    <row r="36" spans="1:8" x14ac:dyDescent="0.25">
      <c r="A36" s="6" t="s">
        <v>313</v>
      </c>
      <c r="B36" s="66" t="s">
        <v>64</v>
      </c>
      <c r="C36" s="65" t="s">
        <v>312</v>
      </c>
      <c r="D36" s="64">
        <v>44265</v>
      </c>
      <c r="E36" s="39">
        <v>106200</v>
      </c>
      <c r="F36" s="67">
        <v>44387</v>
      </c>
      <c r="H36" s="39">
        <f t="shared" si="1"/>
        <v>106200</v>
      </c>
    </row>
    <row r="37" spans="1:8" x14ac:dyDescent="0.25">
      <c r="A37" s="6" t="s">
        <v>311</v>
      </c>
      <c r="B37" s="66" t="s">
        <v>5</v>
      </c>
      <c r="C37" s="65" t="s">
        <v>310</v>
      </c>
      <c r="D37" s="64">
        <v>44610</v>
      </c>
      <c r="E37" s="39">
        <v>354000</v>
      </c>
      <c r="F37" s="15">
        <v>44730</v>
      </c>
      <c r="G37" s="39"/>
      <c r="H37" s="39">
        <f>+E37</f>
        <v>354000</v>
      </c>
    </row>
    <row r="38" spans="1:8" x14ac:dyDescent="0.25">
      <c r="A38" s="8" t="s">
        <v>309</v>
      </c>
      <c r="B38" s="18" t="s">
        <v>308</v>
      </c>
      <c r="C38" s="40" t="s">
        <v>307</v>
      </c>
      <c r="D38" s="16">
        <v>45037</v>
      </c>
      <c r="E38" s="14">
        <v>43896</v>
      </c>
      <c r="F38" s="15">
        <v>45159</v>
      </c>
      <c r="H38" s="39">
        <f>+E38-G38</f>
        <v>43896</v>
      </c>
    </row>
    <row r="39" spans="1:8" x14ac:dyDescent="0.25">
      <c r="A39" s="8" t="s">
        <v>306</v>
      </c>
      <c r="B39" s="18" t="s">
        <v>5</v>
      </c>
      <c r="C39" s="40" t="s">
        <v>305</v>
      </c>
      <c r="D39" s="16">
        <v>45030</v>
      </c>
      <c r="E39" s="14">
        <v>141600</v>
      </c>
      <c r="F39" s="15">
        <v>45152</v>
      </c>
      <c r="H39" s="39">
        <f>E39</f>
        <v>141600</v>
      </c>
    </row>
    <row r="40" spans="1:8" x14ac:dyDescent="0.25">
      <c r="A40" s="8" t="s">
        <v>304</v>
      </c>
      <c r="B40" s="18" t="s">
        <v>5</v>
      </c>
      <c r="C40" s="17" t="s">
        <v>132</v>
      </c>
      <c r="D40" s="16">
        <v>45098</v>
      </c>
      <c r="E40" s="14">
        <v>88500</v>
      </c>
      <c r="F40" s="15">
        <v>45220</v>
      </c>
      <c r="H40" s="39">
        <f>E40</f>
        <v>88500</v>
      </c>
    </row>
    <row r="41" spans="1:8" x14ac:dyDescent="0.25">
      <c r="A41" s="63" t="s">
        <v>299</v>
      </c>
      <c r="B41" s="56" t="s">
        <v>298</v>
      </c>
      <c r="C41" s="62" t="s">
        <v>303</v>
      </c>
      <c r="D41" s="54">
        <v>45118</v>
      </c>
      <c r="E41" s="61">
        <v>18240000</v>
      </c>
      <c r="F41" s="60">
        <v>45241</v>
      </c>
      <c r="G41" s="59">
        <v>8500000</v>
      </c>
      <c r="H41" s="58">
        <f t="shared" ref="H41:H72" si="2">+E41-G41</f>
        <v>9740000</v>
      </c>
    </row>
    <row r="42" spans="1:8" x14ac:dyDescent="0.25">
      <c r="A42" s="63" t="s">
        <v>299</v>
      </c>
      <c r="B42" s="56" t="s">
        <v>298</v>
      </c>
      <c r="C42" s="62" t="s">
        <v>302</v>
      </c>
      <c r="D42" s="54">
        <v>45118</v>
      </c>
      <c r="E42" s="61">
        <v>13280400</v>
      </c>
      <c r="F42" s="60">
        <v>45241</v>
      </c>
      <c r="G42" s="59">
        <v>10644000</v>
      </c>
      <c r="H42" s="58">
        <f t="shared" si="2"/>
        <v>2636400</v>
      </c>
    </row>
    <row r="43" spans="1:8" x14ac:dyDescent="0.25">
      <c r="A43" s="8" t="s">
        <v>299</v>
      </c>
      <c r="B43" s="18" t="s">
        <v>298</v>
      </c>
      <c r="C43" s="17" t="s">
        <v>301</v>
      </c>
      <c r="D43" s="16">
        <v>45118</v>
      </c>
      <c r="E43" s="14">
        <v>17263200</v>
      </c>
      <c r="F43" s="15">
        <v>45241</v>
      </c>
      <c r="H43" s="39">
        <f t="shared" si="2"/>
        <v>17263200</v>
      </c>
    </row>
    <row r="44" spans="1:8" x14ac:dyDescent="0.25">
      <c r="A44" s="8" t="s">
        <v>299</v>
      </c>
      <c r="B44" s="18" t="s">
        <v>298</v>
      </c>
      <c r="C44" s="17" t="s">
        <v>300</v>
      </c>
      <c r="D44" s="16">
        <v>45082</v>
      </c>
      <c r="E44" s="14">
        <v>5690400</v>
      </c>
      <c r="F44" s="15">
        <v>45082</v>
      </c>
      <c r="H44" s="39">
        <f t="shared" si="2"/>
        <v>5690400</v>
      </c>
    </row>
    <row r="45" spans="1:8" x14ac:dyDescent="0.25">
      <c r="A45" s="8" t="s">
        <v>299</v>
      </c>
      <c r="B45" s="18" t="s">
        <v>298</v>
      </c>
      <c r="C45" s="17" t="s">
        <v>297</v>
      </c>
      <c r="D45" s="16">
        <v>45155</v>
      </c>
      <c r="E45" s="14">
        <v>6613200</v>
      </c>
      <c r="F45" s="15">
        <v>45277</v>
      </c>
      <c r="H45" s="39">
        <f t="shared" si="2"/>
        <v>6613200</v>
      </c>
    </row>
    <row r="46" spans="1:8" x14ac:dyDescent="0.25">
      <c r="A46" s="7" t="s">
        <v>70</v>
      </c>
      <c r="B46" s="18" t="s">
        <v>158</v>
      </c>
      <c r="C46" s="17" t="s">
        <v>296</v>
      </c>
      <c r="D46" s="16">
        <v>45169</v>
      </c>
      <c r="E46" s="49">
        <v>3980570</v>
      </c>
      <c r="F46" s="48">
        <v>45291</v>
      </c>
      <c r="G46" s="47"/>
      <c r="H46" s="46">
        <f t="shared" si="2"/>
        <v>3980570</v>
      </c>
    </row>
    <row r="47" spans="1:8" ht="31.5" x14ac:dyDescent="0.25">
      <c r="A47" s="57" t="s">
        <v>292</v>
      </c>
      <c r="B47" s="56" t="s">
        <v>294</v>
      </c>
      <c r="C47" s="55" t="s">
        <v>295</v>
      </c>
      <c r="D47" s="54">
        <v>45198</v>
      </c>
      <c r="E47" s="53">
        <v>847189.39</v>
      </c>
      <c r="F47" s="52">
        <v>45320</v>
      </c>
      <c r="G47" s="51">
        <v>169437.88</v>
      </c>
      <c r="H47" s="50">
        <f t="shared" si="2"/>
        <v>677751.51</v>
      </c>
    </row>
    <row r="48" spans="1:8" ht="31.5" x14ac:dyDescent="0.25">
      <c r="A48" s="57" t="s">
        <v>292</v>
      </c>
      <c r="B48" s="56" t="s">
        <v>294</v>
      </c>
      <c r="C48" s="55" t="s">
        <v>293</v>
      </c>
      <c r="D48" s="54">
        <v>45198</v>
      </c>
      <c r="E48" s="53">
        <v>1923504.74</v>
      </c>
      <c r="F48" s="52">
        <v>45320</v>
      </c>
      <c r="G48" s="51">
        <v>384700.95</v>
      </c>
      <c r="H48" s="50">
        <f t="shared" si="2"/>
        <v>1538803.79</v>
      </c>
    </row>
    <row r="49" spans="1:8" x14ac:dyDescent="0.25">
      <c r="A49" s="57" t="s">
        <v>292</v>
      </c>
      <c r="B49" s="56"/>
      <c r="C49" s="55" t="s">
        <v>291</v>
      </c>
      <c r="D49" s="54">
        <v>45198</v>
      </c>
      <c r="E49" s="53">
        <v>3779246.76</v>
      </c>
      <c r="F49" s="52">
        <v>45320</v>
      </c>
      <c r="G49" s="51">
        <v>755849.35</v>
      </c>
      <c r="H49" s="50">
        <f t="shared" si="2"/>
        <v>3023397.4099999997</v>
      </c>
    </row>
    <row r="50" spans="1:8" ht="47.25" x14ac:dyDescent="0.25">
      <c r="A50" s="57" t="s">
        <v>276</v>
      </c>
      <c r="B50" s="56" t="s">
        <v>290</v>
      </c>
      <c r="C50" s="55" t="s">
        <v>289</v>
      </c>
      <c r="D50" s="54">
        <v>45210</v>
      </c>
      <c r="E50" s="53">
        <v>1177041.07</v>
      </c>
      <c r="F50" s="52">
        <v>45333</v>
      </c>
      <c r="G50" s="51">
        <v>235408.21</v>
      </c>
      <c r="H50" s="50">
        <f t="shared" si="2"/>
        <v>941632.8600000001</v>
      </c>
    </row>
    <row r="51" spans="1:8" x14ac:dyDescent="0.25">
      <c r="A51" s="7" t="s">
        <v>70</v>
      </c>
      <c r="B51" s="18" t="s">
        <v>158</v>
      </c>
      <c r="C51" s="40" t="s">
        <v>288</v>
      </c>
      <c r="D51" s="16">
        <v>45230</v>
      </c>
      <c r="E51" s="49">
        <v>4168305</v>
      </c>
      <c r="F51" s="48">
        <v>45350</v>
      </c>
      <c r="G51" s="47"/>
      <c r="H51" s="46">
        <f t="shared" si="2"/>
        <v>4168305</v>
      </c>
    </row>
    <row r="52" spans="1:8" x14ac:dyDescent="0.25">
      <c r="A52" s="7" t="s">
        <v>287</v>
      </c>
      <c r="B52" s="18" t="s">
        <v>64</v>
      </c>
      <c r="C52" s="40" t="s">
        <v>286</v>
      </c>
      <c r="D52" s="16">
        <v>45225</v>
      </c>
      <c r="E52" s="49">
        <v>118000</v>
      </c>
      <c r="F52" s="48">
        <v>45348</v>
      </c>
      <c r="G52" s="47"/>
      <c r="H52" s="46">
        <f t="shared" si="2"/>
        <v>118000</v>
      </c>
    </row>
    <row r="53" spans="1:8" x14ac:dyDescent="0.25">
      <c r="A53" s="7" t="s">
        <v>70</v>
      </c>
      <c r="B53" s="18" t="s">
        <v>158</v>
      </c>
      <c r="C53" s="40" t="s">
        <v>285</v>
      </c>
      <c r="D53" s="16">
        <v>45230</v>
      </c>
      <c r="E53" s="49">
        <v>4519465</v>
      </c>
      <c r="F53" s="48">
        <v>45350</v>
      </c>
      <c r="G53" s="47"/>
      <c r="H53" s="46">
        <f t="shared" si="2"/>
        <v>4519465</v>
      </c>
    </row>
    <row r="54" spans="1:8" ht="31.5" x14ac:dyDescent="0.25">
      <c r="A54" s="57" t="s">
        <v>276</v>
      </c>
      <c r="B54" s="56" t="s">
        <v>275</v>
      </c>
      <c r="C54" s="55" t="s">
        <v>284</v>
      </c>
      <c r="D54" s="54">
        <v>45226</v>
      </c>
      <c r="E54" s="53">
        <v>1134307.32</v>
      </c>
      <c r="F54" s="52">
        <v>45349</v>
      </c>
      <c r="G54" s="51">
        <v>226861.46</v>
      </c>
      <c r="H54" s="50">
        <f t="shared" si="2"/>
        <v>907445.8600000001</v>
      </c>
    </row>
    <row r="55" spans="1:8" ht="31.5" x14ac:dyDescent="0.25">
      <c r="A55" s="7" t="s">
        <v>283</v>
      </c>
      <c r="B55" s="18" t="s">
        <v>19</v>
      </c>
      <c r="C55" s="40" t="s">
        <v>282</v>
      </c>
      <c r="D55" s="16">
        <v>45237</v>
      </c>
      <c r="E55" s="49">
        <v>270470.15999999997</v>
      </c>
      <c r="F55" s="48">
        <v>45358</v>
      </c>
      <c r="G55" s="47"/>
      <c r="H55" s="46">
        <f t="shared" si="2"/>
        <v>270470.15999999997</v>
      </c>
    </row>
    <row r="56" spans="1:8" x14ac:dyDescent="0.25">
      <c r="A56" s="7" t="s">
        <v>188</v>
      </c>
      <c r="B56" s="18" t="s">
        <v>19</v>
      </c>
      <c r="C56" s="40" t="s">
        <v>281</v>
      </c>
      <c r="D56" s="16">
        <v>45271</v>
      </c>
      <c r="E56" s="49">
        <v>797867.01</v>
      </c>
      <c r="F56" s="48">
        <v>45393</v>
      </c>
      <c r="G56" s="47"/>
      <c r="H56" s="46">
        <f t="shared" si="2"/>
        <v>797867.01</v>
      </c>
    </row>
    <row r="57" spans="1:8" x14ac:dyDescent="0.25">
      <c r="A57" s="7" t="s">
        <v>70</v>
      </c>
      <c r="B57" s="18" t="s">
        <v>158</v>
      </c>
      <c r="C57" s="40" t="s">
        <v>280</v>
      </c>
      <c r="D57" s="16">
        <v>45260</v>
      </c>
      <c r="E57" s="49">
        <v>4131885</v>
      </c>
      <c r="F57" s="48">
        <v>45381</v>
      </c>
      <c r="G57" s="47"/>
      <c r="H57" s="46">
        <f t="shared" si="2"/>
        <v>4131885</v>
      </c>
    </row>
    <row r="58" spans="1:8" x14ac:dyDescent="0.25">
      <c r="A58" s="7" t="s">
        <v>70</v>
      </c>
      <c r="B58" s="18" t="s">
        <v>158</v>
      </c>
      <c r="C58" s="40" t="s">
        <v>279</v>
      </c>
      <c r="D58" s="16">
        <v>45293</v>
      </c>
      <c r="E58" s="49">
        <v>4802705</v>
      </c>
      <c r="F58" s="48">
        <v>45414</v>
      </c>
      <c r="G58" s="47"/>
      <c r="H58" s="46">
        <f t="shared" si="2"/>
        <v>4802705</v>
      </c>
    </row>
    <row r="59" spans="1:8" ht="31.5" x14ac:dyDescent="0.25">
      <c r="A59" s="7" t="s">
        <v>276</v>
      </c>
      <c r="B59" s="18" t="s">
        <v>275</v>
      </c>
      <c r="C59" s="17" t="s">
        <v>278</v>
      </c>
      <c r="D59" s="16">
        <v>45338</v>
      </c>
      <c r="E59" s="14">
        <v>837534.34</v>
      </c>
      <c r="F59" s="15">
        <v>45466</v>
      </c>
      <c r="H59" s="39">
        <f t="shared" si="2"/>
        <v>837534.34</v>
      </c>
    </row>
    <row r="60" spans="1:8" x14ac:dyDescent="0.25">
      <c r="A60" s="7" t="s">
        <v>70</v>
      </c>
      <c r="B60" s="18" t="s">
        <v>158</v>
      </c>
      <c r="C60" s="17" t="s">
        <v>277</v>
      </c>
      <c r="D60" s="16">
        <v>45351</v>
      </c>
      <c r="E60" s="14">
        <v>4042810</v>
      </c>
      <c r="F60" s="15">
        <v>45472</v>
      </c>
      <c r="H60" s="39">
        <f t="shared" si="2"/>
        <v>4042810</v>
      </c>
    </row>
    <row r="61" spans="1:8" ht="31.5" x14ac:dyDescent="0.25">
      <c r="A61" s="29" t="s">
        <v>276</v>
      </c>
      <c r="B61" s="24" t="s">
        <v>275</v>
      </c>
      <c r="C61" s="23" t="s">
        <v>274</v>
      </c>
      <c r="D61" s="22">
        <v>45383</v>
      </c>
      <c r="E61" s="20">
        <v>130374.24</v>
      </c>
      <c r="F61" s="21">
        <v>45494</v>
      </c>
      <c r="G61" s="20">
        <v>130374.24</v>
      </c>
      <c r="H61" s="19">
        <f t="shared" si="2"/>
        <v>0</v>
      </c>
    </row>
    <row r="62" spans="1:8" x14ac:dyDescent="0.25">
      <c r="A62" s="7" t="s">
        <v>70</v>
      </c>
      <c r="B62" s="18" t="s">
        <v>158</v>
      </c>
      <c r="C62" s="17" t="s">
        <v>273</v>
      </c>
      <c r="D62" s="16">
        <v>45412</v>
      </c>
      <c r="E62" s="14">
        <v>4497345</v>
      </c>
      <c r="F62" s="15">
        <v>45534</v>
      </c>
      <c r="H62" s="39">
        <f t="shared" si="2"/>
        <v>4497345</v>
      </c>
    </row>
    <row r="63" spans="1:8" ht="31.5" x14ac:dyDescent="0.25">
      <c r="A63" s="29" t="s">
        <v>9</v>
      </c>
      <c r="B63" s="24" t="s">
        <v>45</v>
      </c>
      <c r="C63" s="23" t="s">
        <v>272</v>
      </c>
      <c r="D63" s="22">
        <v>45390</v>
      </c>
      <c r="E63" s="20">
        <v>1104952</v>
      </c>
      <c r="F63" s="21">
        <v>45512</v>
      </c>
      <c r="G63" s="20">
        <v>1104952</v>
      </c>
      <c r="H63" s="19">
        <f t="shared" si="2"/>
        <v>0</v>
      </c>
    </row>
    <row r="64" spans="1:8" x14ac:dyDescent="0.25">
      <c r="A64" s="7" t="s">
        <v>114</v>
      </c>
      <c r="B64" s="18" t="s">
        <v>271</v>
      </c>
      <c r="C64" s="17" t="s">
        <v>270</v>
      </c>
      <c r="D64" s="16">
        <v>45400</v>
      </c>
      <c r="E64" s="14">
        <v>639224.05000000005</v>
      </c>
      <c r="F64" s="15">
        <v>45400</v>
      </c>
      <c r="H64" s="39">
        <f t="shared" si="2"/>
        <v>639224.05000000005</v>
      </c>
    </row>
    <row r="65" spans="1:8" x14ac:dyDescent="0.25">
      <c r="A65" s="7" t="s">
        <v>269</v>
      </c>
      <c r="B65" s="18" t="s">
        <v>2</v>
      </c>
      <c r="C65" s="17" t="s">
        <v>100</v>
      </c>
      <c r="D65" s="16">
        <v>45444</v>
      </c>
      <c r="E65" s="14">
        <v>94400</v>
      </c>
      <c r="F65" s="15">
        <v>45566</v>
      </c>
      <c r="H65" s="39">
        <f t="shared" si="2"/>
        <v>94400</v>
      </c>
    </row>
    <row r="66" spans="1:8" ht="31.5" x14ac:dyDescent="0.25">
      <c r="A66" s="7" t="s">
        <v>240</v>
      </c>
      <c r="B66" s="18" t="s">
        <v>268</v>
      </c>
      <c r="C66" s="17" t="s">
        <v>267</v>
      </c>
      <c r="D66" s="16">
        <v>45433</v>
      </c>
      <c r="E66" s="14">
        <v>3372498.34</v>
      </c>
      <c r="F66" s="15">
        <v>45556</v>
      </c>
      <c r="H66" s="39">
        <f t="shared" si="2"/>
        <v>3372498.34</v>
      </c>
    </row>
    <row r="67" spans="1:8" ht="60" x14ac:dyDescent="0.25">
      <c r="A67" s="7" t="s">
        <v>266</v>
      </c>
      <c r="B67" s="18" t="s">
        <v>196</v>
      </c>
      <c r="C67" s="17" t="s">
        <v>265</v>
      </c>
      <c r="D67" s="16">
        <v>45344</v>
      </c>
      <c r="E67" s="14">
        <v>2385252.5099999998</v>
      </c>
      <c r="F67" s="15">
        <v>45465</v>
      </c>
      <c r="H67" s="39">
        <f t="shared" si="2"/>
        <v>2385252.5099999998</v>
      </c>
    </row>
    <row r="68" spans="1:8" x14ac:dyDescent="0.25">
      <c r="A68" s="7" t="s">
        <v>264</v>
      </c>
      <c r="B68" s="18" t="s">
        <v>2</v>
      </c>
      <c r="C68" s="17" t="s">
        <v>263</v>
      </c>
      <c r="D68" s="16">
        <v>45439</v>
      </c>
      <c r="E68" s="14">
        <v>88500</v>
      </c>
      <c r="F68" s="15">
        <v>45562</v>
      </c>
      <c r="H68" s="39">
        <f t="shared" si="2"/>
        <v>88500</v>
      </c>
    </row>
    <row r="69" spans="1:8" x14ac:dyDescent="0.25">
      <c r="A69" s="7" t="s">
        <v>255</v>
      </c>
      <c r="B69" s="18" t="s">
        <v>262</v>
      </c>
      <c r="C69" s="17" t="s">
        <v>261</v>
      </c>
      <c r="D69" s="16">
        <v>45383</v>
      </c>
      <c r="E69" s="14">
        <v>1342857.84</v>
      </c>
      <c r="F69" s="15">
        <v>45505</v>
      </c>
      <c r="H69" s="39">
        <f t="shared" si="2"/>
        <v>1342857.84</v>
      </c>
    </row>
    <row r="70" spans="1:8" x14ac:dyDescent="0.25">
      <c r="A70" s="29" t="s">
        <v>246</v>
      </c>
      <c r="B70" s="24" t="s">
        <v>260</v>
      </c>
      <c r="C70" s="35" t="s">
        <v>259</v>
      </c>
      <c r="D70" s="22">
        <v>45421</v>
      </c>
      <c r="E70" s="20">
        <v>412051.95</v>
      </c>
      <c r="F70" s="21">
        <v>45544</v>
      </c>
      <c r="G70" s="20">
        <v>412051.95</v>
      </c>
      <c r="H70" s="19">
        <f t="shared" si="2"/>
        <v>0</v>
      </c>
    </row>
    <row r="71" spans="1:8" x14ac:dyDescent="0.25">
      <c r="A71" s="7" t="s">
        <v>70</v>
      </c>
      <c r="B71" s="18" t="s">
        <v>258</v>
      </c>
      <c r="C71" s="40" t="s">
        <v>257</v>
      </c>
      <c r="D71" s="16">
        <v>45443</v>
      </c>
      <c r="E71" s="14">
        <v>5067075</v>
      </c>
      <c r="F71" s="15" t="s">
        <v>256</v>
      </c>
      <c r="H71" s="39">
        <f t="shared" si="2"/>
        <v>5067075</v>
      </c>
    </row>
    <row r="72" spans="1:8" x14ac:dyDescent="0.25">
      <c r="A72" s="29" t="s">
        <v>255</v>
      </c>
      <c r="B72" s="24" t="s">
        <v>254</v>
      </c>
      <c r="C72" s="35" t="s">
        <v>253</v>
      </c>
      <c r="D72" s="22">
        <v>45383</v>
      </c>
      <c r="E72" s="20">
        <v>450000</v>
      </c>
      <c r="F72" s="21">
        <v>45505</v>
      </c>
      <c r="G72" s="20">
        <v>450000</v>
      </c>
      <c r="H72" s="19">
        <f t="shared" si="2"/>
        <v>0</v>
      </c>
    </row>
    <row r="73" spans="1:8" x14ac:dyDescent="0.25">
      <c r="A73" s="7" t="s">
        <v>252</v>
      </c>
      <c r="B73" s="18" t="s">
        <v>64</v>
      </c>
      <c r="C73" s="40" t="s">
        <v>100</v>
      </c>
      <c r="D73" s="16">
        <v>45485</v>
      </c>
      <c r="E73" s="14">
        <v>94400</v>
      </c>
      <c r="F73" s="15">
        <v>45608</v>
      </c>
      <c r="H73" s="39">
        <f t="shared" ref="H73:H103" si="3">+E73-G73</f>
        <v>94400</v>
      </c>
    </row>
    <row r="74" spans="1:8" x14ac:dyDescent="0.25">
      <c r="A74" s="7" t="s">
        <v>176</v>
      </c>
      <c r="B74" s="18" t="s">
        <v>64</v>
      </c>
      <c r="C74" s="40" t="s">
        <v>251</v>
      </c>
      <c r="D74" s="16">
        <v>45484</v>
      </c>
      <c r="E74" s="14">
        <v>94400</v>
      </c>
      <c r="F74" s="15">
        <v>45607</v>
      </c>
      <c r="H74" s="39">
        <f t="shared" si="3"/>
        <v>94400</v>
      </c>
    </row>
    <row r="75" spans="1:8" ht="31.5" x14ac:dyDescent="0.25">
      <c r="A75" s="29" t="s">
        <v>250</v>
      </c>
      <c r="B75" s="24" t="s">
        <v>245</v>
      </c>
      <c r="C75" s="35" t="s">
        <v>249</v>
      </c>
      <c r="D75" s="22">
        <v>45464</v>
      </c>
      <c r="E75" s="20">
        <v>115050</v>
      </c>
      <c r="F75" s="21">
        <v>45586</v>
      </c>
      <c r="G75" s="20">
        <v>115050</v>
      </c>
      <c r="H75" s="19">
        <f t="shared" si="3"/>
        <v>0</v>
      </c>
    </row>
    <row r="76" spans="1:8" x14ac:dyDescent="0.25">
      <c r="A76" s="7" t="s">
        <v>70</v>
      </c>
      <c r="B76" s="18" t="s">
        <v>158</v>
      </c>
      <c r="C76" s="40" t="s">
        <v>248</v>
      </c>
      <c r="D76" s="16">
        <v>45474</v>
      </c>
      <c r="E76" s="14">
        <v>4159995</v>
      </c>
      <c r="F76" s="15">
        <v>45597</v>
      </c>
      <c r="H76" s="39">
        <f t="shared" si="3"/>
        <v>4159995</v>
      </c>
    </row>
    <row r="77" spans="1:8" x14ac:dyDescent="0.25">
      <c r="A77" s="29" t="s">
        <v>9</v>
      </c>
      <c r="B77" s="24" t="s">
        <v>196</v>
      </c>
      <c r="C77" s="35" t="s">
        <v>247</v>
      </c>
      <c r="D77" s="22">
        <v>45419</v>
      </c>
      <c r="E77" s="20">
        <v>213108</v>
      </c>
      <c r="F77" s="21">
        <v>45542</v>
      </c>
      <c r="G77" s="20">
        <v>213108</v>
      </c>
      <c r="H77" s="19">
        <f t="shared" si="3"/>
        <v>0</v>
      </c>
    </row>
    <row r="78" spans="1:8" ht="31.5" x14ac:dyDescent="0.25">
      <c r="A78" s="7" t="s">
        <v>246</v>
      </c>
      <c r="B78" s="18" t="s">
        <v>245</v>
      </c>
      <c r="C78" s="40" t="s">
        <v>244</v>
      </c>
      <c r="D78" s="16">
        <v>45464</v>
      </c>
      <c r="E78" s="14">
        <v>413292.35</v>
      </c>
      <c r="F78" s="15">
        <v>45586</v>
      </c>
      <c r="H78" s="39">
        <f t="shared" si="3"/>
        <v>413292.35</v>
      </c>
    </row>
    <row r="79" spans="1:8" x14ac:dyDescent="0.25">
      <c r="A79" s="29" t="s">
        <v>165</v>
      </c>
      <c r="B79" s="24" t="s">
        <v>64</v>
      </c>
      <c r="C79" s="35" t="s">
        <v>243</v>
      </c>
      <c r="D79" s="22">
        <v>45502</v>
      </c>
      <c r="E79" s="45">
        <v>177000</v>
      </c>
      <c r="F79" s="22">
        <v>45504</v>
      </c>
      <c r="G79" s="45">
        <v>177000</v>
      </c>
      <c r="H79" s="19">
        <f t="shared" si="3"/>
        <v>0</v>
      </c>
    </row>
    <row r="80" spans="1:8" x14ac:dyDescent="0.25">
      <c r="A80" s="7" t="s">
        <v>242</v>
      </c>
      <c r="B80" s="18" t="s">
        <v>5</v>
      </c>
      <c r="C80" s="40" t="s">
        <v>241</v>
      </c>
      <c r="D80" s="16">
        <v>45484</v>
      </c>
      <c r="E80" s="14">
        <v>131024.25</v>
      </c>
      <c r="F80" s="15">
        <v>45607</v>
      </c>
      <c r="H80" s="39">
        <f t="shared" si="3"/>
        <v>131024.25</v>
      </c>
    </row>
    <row r="81" spans="1:8" x14ac:dyDescent="0.25">
      <c r="A81" s="7" t="s">
        <v>240</v>
      </c>
      <c r="B81" s="18" t="s">
        <v>239</v>
      </c>
      <c r="C81" s="40" t="s">
        <v>238</v>
      </c>
      <c r="D81" s="16">
        <v>45478</v>
      </c>
      <c r="E81" s="14">
        <v>18353643.68</v>
      </c>
      <c r="F81" s="15">
        <v>45601</v>
      </c>
      <c r="H81" s="39">
        <f t="shared" si="3"/>
        <v>18353643.68</v>
      </c>
    </row>
    <row r="82" spans="1:8" x14ac:dyDescent="0.25">
      <c r="A82" s="29" t="s">
        <v>188</v>
      </c>
      <c r="B82" s="24" t="s">
        <v>19</v>
      </c>
      <c r="C82" s="35" t="s">
        <v>237</v>
      </c>
      <c r="D82" s="22">
        <v>45492</v>
      </c>
      <c r="E82" s="20">
        <v>1298375</v>
      </c>
      <c r="F82" s="21">
        <v>45615</v>
      </c>
      <c r="G82" s="26">
        <v>1298375</v>
      </c>
      <c r="H82" s="19">
        <f t="shared" si="3"/>
        <v>0</v>
      </c>
    </row>
    <row r="83" spans="1:8" x14ac:dyDescent="0.25">
      <c r="A83" s="7" t="s">
        <v>51</v>
      </c>
      <c r="B83" s="18" t="s">
        <v>224</v>
      </c>
      <c r="C83" s="40" t="s">
        <v>236</v>
      </c>
      <c r="D83" s="16">
        <v>45462</v>
      </c>
      <c r="E83" s="14">
        <v>10090851.42</v>
      </c>
      <c r="F83" s="15">
        <v>45584</v>
      </c>
      <c r="H83" s="39">
        <f t="shared" si="3"/>
        <v>10090851.42</v>
      </c>
    </row>
    <row r="84" spans="1:8" x14ac:dyDescent="0.25">
      <c r="A84" s="29" t="s">
        <v>235</v>
      </c>
      <c r="B84" s="24" t="s">
        <v>19</v>
      </c>
      <c r="C84" s="35" t="s">
        <v>234</v>
      </c>
      <c r="D84" s="22">
        <v>45482</v>
      </c>
      <c r="E84" s="20">
        <v>1264380</v>
      </c>
      <c r="F84" s="21">
        <v>45605</v>
      </c>
      <c r="G84" s="26">
        <v>1264380</v>
      </c>
      <c r="H84" s="19">
        <f t="shared" si="3"/>
        <v>0</v>
      </c>
    </row>
    <row r="85" spans="1:8" x14ac:dyDescent="0.25">
      <c r="A85" s="29" t="s">
        <v>233</v>
      </c>
      <c r="B85" s="24" t="s">
        <v>232</v>
      </c>
      <c r="C85" s="35" t="s">
        <v>231</v>
      </c>
      <c r="D85" s="22">
        <v>45448</v>
      </c>
      <c r="E85" s="20">
        <v>4826790</v>
      </c>
      <c r="F85" s="21">
        <v>45570</v>
      </c>
      <c r="G85" s="26">
        <v>4826790</v>
      </c>
      <c r="H85" s="19">
        <f t="shared" si="3"/>
        <v>0</v>
      </c>
    </row>
    <row r="86" spans="1:8" x14ac:dyDescent="0.25">
      <c r="A86" s="7" t="s">
        <v>230</v>
      </c>
      <c r="B86" s="18" t="s">
        <v>5</v>
      </c>
      <c r="C86" s="40" t="s">
        <v>229</v>
      </c>
      <c r="D86" s="16">
        <v>45499</v>
      </c>
      <c r="E86" s="14">
        <v>43674.75</v>
      </c>
      <c r="F86" s="15">
        <v>45622</v>
      </c>
      <c r="H86" s="39">
        <f t="shared" si="3"/>
        <v>43674.75</v>
      </c>
    </row>
    <row r="87" spans="1:8" x14ac:dyDescent="0.25">
      <c r="A87" s="29" t="s">
        <v>228</v>
      </c>
      <c r="B87" s="24" t="s">
        <v>19</v>
      </c>
      <c r="C87" s="35" t="s">
        <v>227</v>
      </c>
      <c r="D87" s="22">
        <v>45481</v>
      </c>
      <c r="E87" s="20">
        <v>1128685.5</v>
      </c>
      <c r="F87" s="21">
        <v>45604</v>
      </c>
      <c r="G87" s="20">
        <v>1128685.5</v>
      </c>
      <c r="H87" s="19">
        <f t="shared" si="3"/>
        <v>0</v>
      </c>
    </row>
    <row r="88" spans="1:8" x14ac:dyDescent="0.25">
      <c r="A88" s="29" t="s">
        <v>226</v>
      </c>
      <c r="B88" s="24" t="s">
        <v>5</v>
      </c>
      <c r="C88" s="35" t="s">
        <v>225</v>
      </c>
      <c r="D88" s="22">
        <v>45481</v>
      </c>
      <c r="E88" s="20">
        <v>590000</v>
      </c>
      <c r="F88" s="21">
        <v>45604</v>
      </c>
      <c r="G88" s="20">
        <v>590000</v>
      </c>
      <c r="H88" s="19">
        <f t="shared" si="3"/>
        <v>0</v>
      </c>
    </row>
    <row r="89" spans="1:8" x14ac:dyDescent="0.25">
      <c r="A89" s="7" t="s">
        <v>51</v>
      </c>
      <c r="B89" s="18" t="s">
        <v>224</v>
      </c>
      <c r="C89" s="40" t="s">
        <v>223</v>
      </c>
      <c r="D89" s="16">
        <v>45498</v>
      </c>
      <c r="E89" s="14">
        <v>9296040</v>
      </c>
      <c r="F89" s="15">
        <v>45621</v>
      </c>
      <c r="H89" s="39">
        <f t="shared" si="3"/>
        <v>9296040</v>
      </c>
    </row>
    <row r="90" spans="1:8" x14ac:dyDescent="0.25">
      <c r="A90" s="29" t="s">
        <v>199</v>
      </c>
      <c r="B90" s="24" t="s">
        <v>222</v>
      </c>
      <c r="C90" s="35" t="s">
        <v>221</v>
      </c>
      <c r="D90" s="22">
        <v>45483</v>
      </c>
      <c r="E90" s="20">
        <v>1938140.09</v>
      </c>
      <c r="F90" s="21">
        <v>45606</v>
      </c>
      <c r="G90" s="20">
        <v>1938140.09</v>
      </c>
      <c r="H90" s="19">
        <f t="shared" si="3"/>
        <v>0</v>
      </c>
    </row>
    <row r="91" spans="1:8" ht="30" x14ac:dyDescent="0.25">
      <c r="A91" s="7" t="s">
        <v>220</v>
      </c>
      <c r="B91" s="18" t="s">
        <v>219</v>
      </c>
      <c r="C91" s="40" t="s">
        <v>218</v>
      </c>
      <c r="D91" s="16">
        <v>45509</v>
      </c>
      <c r="E91" s="14">
        <v>39696540</v>
      </c>
      <c r="F91" s="15">
        <v>45631</v>
      </c>
      <c r="H91" s="39">
        <f t="shared" si="3"/>
        <v>39696540</v>
      </c>
    </row>
    <row r="92" spans="1:8" x14ac:dyDescent="0.25">
      <c r="A92" s="29" t="s">
        <v>217</v>
      </c>
      <c r="B92" s="24" t="s">
        <v>64</v>
      </c>
      <c r="C92" s="35" t="s">
        <v>1</v>
      </c>
      <c r="D92" s="22">
        <v>45463</v>
      </c>
      <c r="E92" s="20">
        <v>94400</v>
      </c>
      <c r="F92" s="21">
        <v>45585</v>
      </c>
      <c r="G92" s="26">
        <v>94400</v>
      </c>
      <c r="H92" s="19">
        <f t="shared" si="3"/>
        <v>0</v>
      </c>
    </row>
    <row r="93" spans="1:8" x14ac:dyDescent="0.25">
      <c r="A93" s="7" t="s">
        <v>216</v>
      </c>
      <c r="B93" s="18" t="s">
        <v>64</v>
      </c>
      <c r="C93" s="40" t="s">
        <v>215</v>
      </c>
      <c r="D93" s="16">
        <v>45516</v>
      </c>
      <c r="E93" s="14">
        <v>61360</v>
      </c>
      <c r="F93" s="15">
        <v>45638</v>
      </c>
      <c r="H93" s="39">
        <f t="shared" si="3"/>
        <v>61360</v>
      </c>
    </row>
    <row r="94" spans="1:8" x14ac:dyDescent="0.25">
      <c r="A94" s="7" t="s">
        <v>214</v>
      </c>
      <c r="B94" s="18" t="s">
        <v>19</v>
      </c>
      <c r="C94" s="40" t="s">
        <v>213</v>
      </c>
      <c r="D94" s="16">
        <v>45502</v>
      </c>
      <c r="E94" s="14">
        <v>96018.25</v>
      </c>
      <c r="F94" s="15">
        <v>45467</v>
      </c>
      <c r="H94" s="39">
        <f t="shared" si="3"/>
        <v>96018.25</v>
      </c>
    </row>
    <row r="95" spans="1:8" x14ac:dyDescent="0.25">
      <c r="A95" s="29" t="s">
        <v>212</v>
      </c>
      <c r="B95" s="24" t="s">
        <v>5</v>
      </c>
      <c r="C95" s="35" t="s">
        <v>211</v>
      </c>
      <c r="D95" s="22">
        <v>45513</v>
      </c>
      <c r="E95" s="20">
        <v>2000000</v>
      </c>
      <c r="F95" s="21">
        <v>45635</v>
      </c>
      <c r="G95" s="20">
        <v>2000000</v>
      </c>
      <c r="H95" s="19">
        <f t="shared" si="3"/>
        <v>0</v>
      </c>
    </row>
    <row r="96" spans="1:8" x14ac:dyDescent="0.25">
      <c r="A96" s="29" t="s">
        <v>210</v>
      </c>
      <c r="B96" s="24" t="s">
        <v>209</v>
      </c>
      <c r="C96" s="35" t="s">
        <v>208</v>
      </c>
      <c r="D96" s="22">
        <v>45518</v>
      </c>
      <c r="E96" s="20">
        <v>1696356.2</v>
      </c>
      <c r="F96" s="21">
        <v>45640</v>
      </c>
      <c r="G96" s="26">
        <v>1696356.2</v>
      </c>
      <c r="H96" s="19">
        <f t="shared" si="3"/>
        <v>0</v>
      </c>
    </row>
    <row r="97" spans="1:18" ht="31.5" x14ac:dyDescent="0.25">
      <c r="A97" s="29" t="s">
        <v>202</v>
      </c>
      <c r="B97" s="24" t="s">
        <v>201</v>
      </c>
      <c r="C97" s="35" t="s">
        <v>207</v>
      </c>
      <c r="D97" s="22">
        <v>45513</v>
      </c>
      <c r="E97" s="20">
        <v>2079779.5</v>
      </c>
      <c r="F97" s="21">
        <v>45635</v>
      </c>
      <c r="G97" s="20">
        <v>2079779.5</v>
      </c>
      <c r="H97" s="19">
        <f t="shared" si="3"/>
        <v>0</v>
      </c>
    </row>
    <row r="98" spans="1:18" ht="31.5" x14ac:dyDescent="0.25">
      <c r="A98" s="29" t="s">
        <v>202</v>
      </c>
      <c r="B98" s="24" t="s">
        <v>201</v>
      </c>
      <c r="C98" s="35" t="s">
        <v>206</v>
      </c>
      <c r="D98" s="22">
        <v>45509</v>
      </c>
      <c r="E98" s="20">
        <v>13575457.5</v>
      </c>
      <c r="F98" s="21">
        <v>45631</v>
      </c>
      <c r="G98" s="20">
        <v>13575457.5</v>
      </c>
      <c r="H98" s="19">
        <f t="shared" si="3"/>
        <v>0</v>
      </c>
    </row>
    <row r="99" spans="1:18" ht="31.5" x14ac:dyDescent="0.25">
      <c r="A99" s="7" t="s">
        <v>202</v>
      </c>
      <c r="B99" s="18" t="s">
        <v>201</v>
      </c>
      <c r="C99" s="40" t="s">
        <v>205</v>
      </c>
      <c r="D99" s="16">
        <v>45517</v>
      </c>
      <c r="E99" s="14">
        <v>4025039</v>
      </c>
      <c r="F99" s="15">
        <v>45639</v>
      </c>
      <c r="G99" s="2">
        <v>805007.8</v>
      </c>
      <c r="H99" s="39">
        <f t="shared" si="3"/>
        <v>3220031.2</v>
      </c>
    </row>
    <row r="100" spans="1:18" x14ac:dyDescent="0.25">
      <c r="A100" s="7" t="s">
        <v>70</v>
      </c>
      <c r="B100" s="18" t="s">
        <v>204</v>
      </c>
      <c r="C100" s="40" t="s">
        <v>203</v>
      </c>
      <c r="D100" s="16">
        <v>45504</v>
      </c>
      <c r="E100" s="14">
        <v>4258275</v>
      </c>
      <c r="F100" s="15">
        <v>45626</v>
      </c>
      <c r="H100" s="39">
        <f t="shared" si="3"/>
        <v>4258275</v>
      </c>
    </row>
    <row r="101" spans="1:18" ht="31.5" x14ac:dyDescent="0.25">
      <c r="A101" s="29" t="s">
        <v>202</v>
      </c>
      <c r="B101" s="24" t="s">
        <v>201</v>
      </c>
      <c r="C101" s="35" t="s">
        <v>200</v>
      </c>
      <c r="D101" s="22">
        <v>45511</v>
      </c>
      <c r="E101" s="20">
        <v>3557375.5</v>
      </c>
      <c r="F101" s="21">
        <v>45633</v>
      </c>
      <c r="G101" s="20">
        <v>3557375.5</v>
      </c>
      <c r="H101" s="19">
        <f t="shared" si="3"/>
        <v>0</v>
      </c>
    </row>
    <row r="102" spans="1:18" ht="31.5" x14ac:dyDescent="0.25">
      <c r="A102" s="29" t="s">
        <v>199</v>
      </c>
      <c r="B102" s="24" t="s">
        <v>198</v>
      </c>
      <c r="C102" s="35" t="s">
        <v>197</v>
      </c>
      <c r="D102" s="22">
        <v>45505</v>
      </c>
      <c r="E102" s="20">
        <v>748834.61</v>
      </c>
      <c r="F102" s="21">
        <v>45627</v>
      </c>
      <c r="G102" s="20">
        <v>748834.61</v>
      </c>
      <c r="H102" s="19">
        <f t="shared" si="3"/>
        <v>0</v>
      </c>
    </row>
    <row r="103" spans="1:18" x14ac:dyDescent="0.25">
      <c r="A103" s="29" t="s">
        <v>9</v>
      </c>
      <c r="B103" s="24" t="s">
        <v>196</v>
      </c>
      <c r="C103" s="35" t="s">
        <v>195</v>
      </c>
      <c r="D103" s="22">
        <v>45471</v>
      </c>
      <c r="E103" s="20">
        <v>285088</v>
      </c>
      <c r="F103" s="21">
        <v>45593</v>
      </c>
      <c r="G103" s="20">
        <v>285088</v>
      </c>
      <c r="H103" s="19">
        <f t="shared" si="3"/>
        <v>0</v>
      </c>
    </row>
    <row r="104" spans="1:18" ht="31.5" x14ac:dyDescent="0.25">
      <c r="A104" s="44" t="s">
        <v>76</v>
      </c>
      <c r="B104" s="43" t="s">
        <v>194</v>
      </c>
      <c r="C104" s="40" t="s">
        <v>193</v>
      </c>
      <c r="D104" s="16">
        <v>45533</v>
      </c>
      <c r="E104" s="14">
        <v>129800</v>
      </c>
      <c r="F104" s="15">
        <v>45655</v>
      </c>
      <c r="H104" s="39">
        <v>129800</v>
      </c>
    </row>
    <row r="105" spans="1:18" x14ac:dyDescent="0.25">
      <c r="A105" s="29" t="s">
        <v>192</v>
      </c>
      <c r="B105" s="24" t="s">
        <v>5</v>
      </c>
      <c r="C105" s="35" t="s">
        <v>191</v>
      </c>
      <c r="D105" s="22">
        <v>45534</v>
      </c>
      <c r="E105" s="20">
        <v>48100</v>
      </c>
      <c r="F105" s="21">
        <v>45656</v>
      </c>
      <c r="G105" s="26">
        <v>48100</v>
      </c>
      <c r="H105" s="19">
        <f t="shared" ref="H105:H136" si="4">+E105-G105</f>
        <v>0</v>
      </c>
    </row>
    <row r="106" spans="1:18" x14ac:dyDescent="0.25">
      <c r="A106" s="29" t="s">
        <v>190</v>
      </c>
      <c r="B106" s="42"/>
      <c r="C106" s="35" t="s">
        <v>189</v>
      </c>
      <c r="D106" s="22">
        <v>45531</v>
      </c>
      <c r="E106" s="20">
        <v>621891.27</v>
      </c>
      <c r="F106" s="21">
        <v>45653</v>
      </c>
      <c r="G106" s="26">
        <v>621891.27</v>
      </c>
      <c r="H106" s="19">
        <f t="shared" si="4"/>
        <v>0</v>
      </c>
      <c r="R106" s="18" t="s">
        <v>5</v>
      </c>
    </row>
    <row r="107" spans="1:18" x14ac:dyDescent="0.25">
      <c r="A107" s="29" t="s">
        <v>188</v>
      </c>
      <c r="B107" s="24" t="s">
        <v>19</v>
      </c>
      <c r="C107" s="35" t="s">
        <v>187</v>
      </c>
      <c r="D107" s="22">
        <v>45539</v>
      </c>
      <c r="E107" s="20">
        <v>599013</v>
      </c>
      <c r="F107" s="21">
        <v>45661</v>
      </c>
      <c r="G107" s="26">
        <v>599013</v>
      </c>
      <c r="H107" s="19">
        <f t="shared" si="4"/>
        <v>0</v>
      </c>
    </row>
    <row r="108" spans="1:18" x14ac:dyDescent="0.25">
      <c r="A108" s="29" t="s">
        <v>186</v>
      </c>
      <c r="B108" s="24" t="s">
        <v>5</v>
      </c>
      <c r="C108" s="35" t="s">
        <v>166</v>
      </c>
      <c r="D108" s="22">
        <v>45531</v>
      </c>
      <c r="E108" s="20">
        <v>118000</v>
      </c>
      <c r="F108" s="21">
        <v>45653</v>
      </c>
      <c r="G108" s="20">
        <v>118000</v>
      </c>
      <c r="H108" s="19">
        <f t="shared" si="4"/>
        <v>0</v>
      </c>
    </row>
    <row r="109" spans="1:18" x14ac:dyDescent="0.25">
      <c r="A109" s="7" t="s">
        <v>185</v>
      </c>
      <c r="B109" s="18" t="s">
        <v>5</v>
      </c>
      <c r="C109" s="40" t="s">
        <v>184</v>
      </c>
      <c r="D109" s="16">
        <v>45531</v>
      </c>
      <c r="E109" s="14">
        <v>613725.55000000005</v>
      </c>
      <c r="F109" s="15">
        <v>45653</v>
      </c>
      <c r="H109" s="39">
        <f t="shared" si="4"/>
        <v>613725.55000000005</v>
      </c>
    </row>
    <row r="110" spans="1:18" x14ac:dyDescent="0.25">
      <c r="A110" s="7" t="s">
        <v>183</v>
      </c>
      <c r="B110" s="18" t="s">
        <v>5</v>
      </c>
      <c r="C110" s="40" t="s">
        <v>182</v>
      </c>
      <c r="D110" s="16">
        <v>45531</v>
      </c>
      <c r="E110" s="14">
        <v>70800</v>
      </c>
      <c r="F110" s="15">
        <v>45653</v>
      </c>
      <c r="H110" s="39">
        <f t="shared" si="4"/>
        <v>70800</v>
      </c>
    </row>
    <row r="111" spans="1:18" x14ac:dyDescent="0.25">
      <c r="A111" s="29" t="s">
        <v>181</v>
      </c>
      <c r="B111" s="24" t="s">
        <v>2</v>
      </c>
      <c r="C111" s="35" t="s">
        <v>117</v>
      </c>
      <c r="D111" s="22">
        <v>45463</v>
      </c>
      <c r="E111" s="41">
        <v>946908.29</v>
      </c>
      <c r="F111" s="21">
        <v>45585</v>
      </c>
      <c r="G111" s="41">
        <v>946908.29</v>
      </c>
      <c r="H111" s="19">
        <f t="shared" si="4"/>
        <v>0</v>
      </c>
    </row>
    <row r="112" spans="1:18" x14ac:dyDescent="0.25">
      <c r="A112" s="7" t="s">
        <v>180</v>
      </c>
      <c r="B112" s="18" t="s">
        <v>2</v>
      </c>
      <c r="C112" s="40" t="s">
        <v>179</v>
      </c>
      <c r="D112" s="16">
        <v>45463</v>
      </c>
      <c r="E112" s="14">
        <v>15733.32</v>
      </c>
      <c r="F112" s="15">
        <v>45585</v>
      </c>
      <c r="H112" s="39">
        <f t="shared" si="4"/>
        <v>15733.32</v>
      </c>
    </row>
    <row r="113" spans="1:8" x14ac:dyDescent="0.25">
      <c r="A113" s="7" t="s">
        <v>178</v>
      </c>
      <c r="B113" s="18" t="s">
        <v>2</v>
      </c>
      <c r="C113" s="40" t="s">
        <v>177</v>
      </c>
      <c r="D113" s="16">
        <v>45463</v>
      </c>
      <c r="E113" s="14">
        <v>15733.32</v>
      </c>
      <c r="F113" s="15">
        <v>45585</v>
      </c>
      <c r="H113" s="39">
        <f t="shared" si="4"/>
        <v>15733.32</v>
      </c>
    </row>
    <row r="114" spans="1:8" x14ac:dyDescent="0.25">
      <c r="A114" s="29" t="s">
        <v>99</v>
      </c>
      <c r="B114" s="24" t="s">
        <v>2</v>
      </c>
      <c r="C114" s="35" t="s">
        <v>97</v>
      </c>
      <c r="D114" s="22">
        <v>45511</v>
      </c>
      <c r="E114" s="20">
        <v>118000</v>
      </c>
      <c r="F114" s="21">
        <v>45633</v>
      </c>
      <c r="G114" s="26">
        <v>118000</v>
      </c>
      <c r="H114" s="19">
        <f t="shared" si="4"/>
        <v>0</v>
      </c>
    </row>
    <row r="115" spans="1:8" x14ac:dyDescent="0.25">
      <c r="A115" s="29" t="s">
        <v>176</v>
      </c>
      <c r="B115" s="24" t="s">
        <v>2</v>
      </c>
      <c r="C115" s="35" t="s">
        <v>175</v>
      </c>
      <c r="D115" s="22">
        <v>45537</v>
      </c>
      <c r="E115" s="20">
        <v>88500</v>
      </c>
      <c r="F115" s="21">
        <v>45664</v>
      </c>
      <c r="G115" s="26">
        <v>88500</v>
      </c>
      <c r="H115" s="19">
        <f t="shared" si="4"/>
        <v>0</v>
      </c>
    </row>
    <row r="116" spans="1:8" x14ac:dyDescent="0.25">
      <c r="A116" s="29" t="s">
        <v>174</v>
      </c>
      <c r="B116" s="24" t="s">
        <v>2</v>
      </c>
      <c r="C116" s="35" t="s">
        <v>173</v>
      </c>
      <c r="D116" s="22">
        <v>45551</v>
      </c>
      <c r="E116" s="20">
        <v>118000</v>
      </c>
      <c r="F116" s="21">
        <v>45673</v>
      </c>
      <c r="G116" s="20">
        <v>118000</v>
      </c>
      <c r="H116" s="19">
        <f t="shared" si="4"/>
        <v>0</v>
      </c>
    </row>
    <row r="117" spans="1:8" x14ac:dyDescent="0.25">
      <c r="A117" s="29" t="s">
        <v>172</v>
      </c>
      <c r="B117" s="24" t="s">
        <v>5</v>
      </c>
      <c r="C117" s="35" t="s">
        <v>171</v>
      </c>
      <c r="D117" s="22">
        <v>45537</v>
      </c>
      <c r="E117" s="20">
        <v>59000</v>
      </c>
      <c r="F117" s="21">
        <v>45659</v>
      </c>
      <c r="G117" s="20">
        <v>59000</v>
      </c>
      <c r="H117" s="19">
        <f t="shared" si="4"/>
        <v>0</v>
      </c>
    </row>
    <row r="118" spans="1:8" x14ac:dyDescent="0.25">
      <c r="A118" s="29" t="s">
        <v>170</v>
      </c>
      <c r="B118" s="24" t="s">
        <v>169</v>
      </c>
      <c r="C118" s="35" t="s">
        <v>168</v>
      </c>
      <c r="D118" s="22">
        <v>45537</v>
      </c>
      <c r="E118" s="20">
        <v>1978270</v>
      </c>
      <c r="F118" s="21">
        <v>45659</v>
      </c>
      <c r="G118" s="26">
        <v>1978270</v>
      </c>
      <c r="H118" s="19">
        <f t="shared" si="4"/>
        <v>0</v>
      </c>
    </row>
    <row r="119" spans="1:8" x14ac:dyDescent="0.25">
      <c r="A119" s="29" t="s">
        <v>167</v>
      </c>
      <c r="B119" s="24" t="s">
        <v>5</v>
      </c>
      <c r="C119" s="35" t="s">
        <v>166</v>
      </c>
      <c r="D119" s="22">
        <v>45532</v>
      </c>
      <c r="E119" s="20">
        <v>94400</v>
      </c>
      <c r="F119" s="21">
        <v>45654</v>
      </c>
      <c r="G119" s="20">
        <v>94400</v>
      </c>
      <c r="H119" s="19">
        <f t="shared" si="4"/>
        <v>0</v>
      </c>
    </row>
    <row r="120" spans="1:8" x14ac:dyDescent="0.25">
      <c r="A120" s="29" t="s">
        <v>165</v>
      </c>
      <c r="B120" s="24" t="s">
        <v>2</v>
      </c>
      <c r="C120" s="35" t="s">
        <v>164</v>
      </c>
      <c r="D120" s="22">
        <v>45547</v>
      </c>
      <c r="E120" s="20">
        <v>59000</v>
      </c>
      <c r="F120" s="21">
        <v>45669</v>
      </c>
      <c r="G120" s="20">
        <v>59000</v>
      </c>
      <c r="H120" s="19">
        <f t="shared" si="4"/>
        <v>0</v>
      </c>
    </row>
    <row r="121" spans="1:8" x14ac:dyDescent="0.25">
      <c r="A121" s="29" t="s">
        <v>163</v>
      </c>
      <c r="B121" s="24" t="s">
        <v>5</v>
      </c>
      <c r="C121" s="35" t="s">
        <v>162</v>
      </c>
      <c r="D121" s="22">
        <v>45531</v>
      </c>
      <c r="E121" s="20">
        <v>59000</v>
      </c>
      <c r="F121" s="21">
        <v>45653</v>
      </c>
      <c r="G121" s="20">
        <v>59000</v>
      </c>
      <c r="H121" s="19">
        <f t="shared" si="4"/>
        <v>0</v>
      </c>
    </row>
    <row r="122" spans="1:8" x14ac:dyDescent="0.25">
      <c r="A122" s="29" t="s">
        <v>161</v>
      </c>
      <c r="B122" s="24" t="s">
        <v>2</v>
      </c>
      <c r="C122" s="35" t="s">
        <v>160</v>
      </c>
      <c r="D122" s="22">
        <v>45558</v>
      </c>
      <c r="E122" s="20">
        <v>94400</v>
      </c>
      <c r="F122" s="21">
        <v>45314</v>
      </c>
      <c r="G122" s="20">
        <v>94400</v>
      </c>
      <c r="H122" s="19">
        <f t="shared" si="4"/>
        <v>0</v>
      </c>
    </row>
    <row r="123" spans="1:8" x14ac:dyDescent="0.25">
      <c r="A123" s="29" t="s">
        <v>96</v>
      </c>
      <c r="B123" s="24" t="s">
        <v>5</v>
      </c>
      <c r="C123" s="35" t="s">
        <v>159</v>
      </c>
      <c r="D123" s="22">
        <v>45531</v>
      </c>
      <c r="E123" s="20">
        <v>88500</v>
      </c>
      <c r="F123" s="21">
        <v>45653</v>
      </c>
      <c r="G123" s="20">
        <v>88500</v>
      </c>
      <c r="H123" s="19">
        <f t="shared" si="4"/>
        <v>0</v>
      </c>
    </row>
    <row r="124" spans="1:8" x14ac:dyDescent="0.25">
      <c r="A124" s="7" t="s">
        <v>70</v>
      </c>
      <c r="B124" s="18" t="s">
        <v>158</v>
      </c>
      <c r="C124" s="40" t="s">
        <v>157</v>
      </c>
      <c r="D124" s="16">
        <v>45537</v>
      </c>
      <c r="E124" s="14">
        <v>4247230</v>
      </c>
      <c r="F124" s="15">
        <v>45293</v>
      </c>
      <c r="H124" s="39">
        <f t="shared" si="4"/>
        <v>4247230</v>
      </c>
    </row>
    <row r="125" spans="1:8" x14ac:dyDescent="0.25">
      <c r="A125" s="29" t="s">
        <v>156</v>
      </c>
      <c r="B125" s="24" t="s">
        <v>5</v>
      </c>
      <c r="C125" s="35" t="s">
        <v>155</v>
      </c>
      <c r="D125" s="22">
        <v>45531</v>
      </c>
      <c r="E125" s="20">
        <v>59000</v>
      </c>
      <c r="F125" s="21">
        <v>45653</v>
      </c>
      <c r="G125" s="20">
        <v>59000</v>
      </c>
      <c r="H125" s="19">
        <f t="shared" si="4"/>
        <v>0</v>
      </c>
    </row>
    <row r="126" spans="1:8" x14ac:dyDescent="0.25">
      <c r="A126" s="29" t="s">
        <v>154</v>
      </c>
      <c r="B126" s="24" t="s">
        <v>5</v>
      </c>
      <c r="C126" s="35" t="s">
        <v>153</v>
      </c>
      <c r="D126" s="22">
        <v>45551</v>
      </c>
      <c r="E126" s="20">
        <v>94400</v>
      </c>
      <c r="F126" s="21">
        <v>45673</v>
      </c>
      <c r="G126" s="20">
        <v>94400</v>
      </c>
      <c r="H126" s="19">
        <f t="shared" si="4"/>
        <v>0</v>
      </c>
    </row>
    <row r="127" spans="1:8" x14ac:dyDescent="0.25">
      <c r="A127" s="29" t="s">
        <v>12</v>
      </c>
      <c r="B127" s="24" t="s">
        <v>152</v>
      </c>
      <c r="C127" s="35" t="s">
        <v>57</v>
      </c>
      <c r="D127" s="22">
        <v>45541</v>
      </c>
      <c r="E127" s="20">
        <v>1553900.58</v>
      </c>
      <c r="F127" s="21">
        <v>45906</v>
      </c>
      <c r="G127" s="26">
        <v>1553900.58</v>
      </c>
      <c r="H127" s="19">
        <f t="shared" si="4"/>
        <v>0</v>
      </c>
    </row>
    <row r="128" spans="1:8" x14ac:dyDescent="0.25">
      <c r="A128" s="29" t="s">
        <v>151</v>
      </c>
      <c r="B128" s="24" t="s">
        <v>19</v>
      </c>
      <c r="C128" s="35" t="s">
        <v>150</v>
      </c>
      <c r="D128" s="22">
        <v>45540</v>
      </c>
      <c r="E128" s="20">
        <v>800000</v>
      </c>
      <c r="F128" s="21">
        <v>45662</v>
      </c>
      <c r="G128" s="20">
        <v>800000</v>
      </c>
      <c r="H128" s="19">
        <f t="shared" si="4"/>
        <v>0</v>
      </c>
    </row>
    <row r="129" spans="1:8" x14ac:dyDescent="0.25">
      <c r="A129" s="29" t="s">
        <v>32</v>
      </c>
      <c r="B129" s="24" t="s">
        <v>5</v>
      </c>
      <c r="C129" s="35" t="s">
        <v>149</v>
      </c>
      <c r="D129" s="22">
        <v>45539</v>
      </c>
      <c r="E129" s="20">
        <v>59000</v>
      </c>
      <c r="F129" s="21">
        <v>45661</v>
      </c>
      <c r="G129" s="20">
        <v>59000</v>
      </c>
      <c r="H129" s="19">
        <f t="shared" si="4"/>
        <v>0</v>
      </c>
    </row>
    <row r="130" spans="1:8" x14ac:dyDescent="0.25">
      <c r="A130" s="29" t="s">
        <v>38</v>
      </c>
      <c r="B130" s="24" t="s">
        <v>5</v>
      </c>
      <c r="C130" s="35" t="s">
        <v>148</v>
      </c>
      <c r="D130" s="22">
        <v>45541</v>
      </c>
      <c r="E130" s="20">
        <v>354000</v>
      </c>
      <c r="F130" s="21">
        <v>45663</v>
      </c>
      <c r="G130" s="20">
        <v>354000</v>
      </c>
      <c r="H130" s="19">
        <f t="shared" si="4"/>
        <v>0</v>
      </c>
    </row>
    <row r="131" spans="1:8" x14ac:dyDescent="0.25">
      <c r="A131" s="29" t="s">
        <v>147</v>
      </c>
      <c r="B131" s="24" t="s">
        <v>5</v>
      </c>
      <c r="C131" s="35" t="s">
        <v>146</v>
      </c>
      <c r="D131" s="22">
        <v>45537</v>
      </c>
      <c r="E131" s="20">
        <v>118000</v>
      </c>
      <c r="F131" s="21">
        <v>45659</v>
      </c>
      <c r="G131" s="20">
        <v>118000</v>
      </c>
      <c r="H131" s="19">
        <f t="shared" si="4"/>
        <v>0</v>
      </c>
    </row>
    <row r="132" spans="1:8" ht="31.5" x14ac:dyDescent="0.25">
      <c r="A132" s="7" t="s">
        <v>145</v>
      </c>
      <c r="B132" s="18" t="s">
        <v>144</v>
      </c>
      <c r="C132" s="40" t="s">
        <v>143</v>
      </c>
      <c r="D132" s="16">
        <v>45539</v>
      </c>
      <c r="E132" s="14">
        <v>601142.98</v>
      </c>
      <c r="F132" s="15">
        <v>45661</v>
      </c>
      <c r="H132" s="39">
        <f t="shared" si="4"/>
        <v>601142.98</v>
      </c>
    </row>
    <row r="133" spans="1:8" x14ac:dyDescent="0.25">
      <c r="A133" s="29" t="s">
        <v>142</v>
      </c>
      <c r="B133" s="24" t="s">
        <v>141</v>
      </c>
      <c r="C133" s="35" t="s">
        <v>140</v>
      </c>
      <c r="D133" s="22">
        <v>45551</v>
      </c>
      <c r="E133" s="20">
        <v>1552421.3</v>
      </c>
      <c r="F133" s="21">
        <v>45673</v>
      </c>
      <c r="G133" s="26">
        <v>1552421.3</v>
      </c>
      <c r="H133" s="19">
        <f t="shared" si="4"/>
        <v>0</v>
      </c>
    </row>
    <row r="134" spans="1:8" x14ac:dyDescent="0.25">
      <c r="A134" s="29" t="s">
        <v>139</v>
      </c>
      <c r="B134" s="24" t="s">
        <v>138</v>
      </c>
      <c r="C134" s="35" t="s">
        <v>137</v>
      </c>
      <c r="D134" s="22">
        <v>45532</v>
      </c>
      <c r="E134" s="20">
        <v>1200179.18</v>
      </c>
      <c r="F134" s="21">
        <v>45654</v>
      </c>
      <c r="G134" s="26">
        <v>1200179.18</v>
      </c>
      <c r="H134" s="19">
        <f t="shared" si="4"/>
        <v>0</v>
      </c>
    </row>
    <row r="135" spans="1:8" x14ac:dyDescent="0.25">
      <c r="A135" s="29" t="s">
        <v>136</v>
      </c>
      <c r="B135" s="24" t="s">
        <v>5</v>
      </c>
      <c r="C135" s="35" t="s">
        <v>135</v>
      </c>
      <c r="D135" s="22">
        <v>45536</v>
      </c>
      <c r="E135" s="20">
        <v>70800</v>
      </c>
      <c r="F135" s="21">
        <v>45658</v>
      </c>
      <c r="G135" s="26">
        <v>70800</v>
      </c>
      <c r="H135" s="19">
        <f t="shared" si="4"/>
        <v>0</v>
      </c>
    </row>
    <row r="136" spans="1:8" x14ac:dyDescent="0.25">
      <c r="A136" s="29" t="s">
        <v>134</v>
      </c>
      <c r="B136" s="24" t="s">
        <v>5</v>
      </c>
      <c r="C136" s="35" t="s">
        <v>133</v>
      </c>
      <c r="D136" s="22">
        <v>45539</v>
      </c>
      <c r="E136" s="20">
        <v>59000</v>
      </c>
      <c r="F136" s="21">
        <v>45661</v>
      </c>
      <c r="G136" s="26">
        <v>59000</v>
      </c>
      <c r="H136" s="19">
        <f t="shared" si="4"/>
        <v>0</v>
      </c>
    </row>
    <row r="137" spans="1:8" x14ac:dyDescent="0.25">
      <c r="A137" s="29" t="s">
        <v>104</v>
      </c>
      <c r="B137" s="24" t="s">
        <v>2</v>
      </c>
      <c r="C137" s="23" t="s">
        <v>132</v>
      </c>
      <c r="D137" s="22">
        <v>45553</v>
      </c>
      <c r="E137" s="20">
        <v>70800</v>
      </c>
      <c r="F137" s="21">
        <v>45675</v>
      </c>
      <c r="G137" s="20">
        <v>70800</v>
      </c>
      <c r="H137" s="19">
        <v>0</v>
      </c>
    </row>
    <row r="138" spans="1:8" x14ac:dyDescent="0.25">
      <c r="A138" s="29" t="s">
        <v>131</v>
      </c>
      <c r="B138" s="24" t="s">
        <v>5</v>
      </c>
      <c r="C138" s="35" t="s">
        <v>130</v>
      </c>
      <c r="D138" s="22">
        <v>45546</v>
      </c>
      <c r="E138" s="20">
        <v>118000</v>
      </c>
      <c r="F138" s="21">
        <v>45668</v>
      </c>
      <c r="G138" s="20">
        <v>118000</v>
      </c>
      <c r="H138" s="19">
        <f t="shared" ref="H138:H169" si="5">+E138-G138</f>
        <v>0</v>
      </c>
    </row>
    <row r="139" spans="1:8" x14ac:dyDescent="0.25">
      <c r="A139" s="34" t="s">
        <v>129</v>
      </c>
      <c r="B139" s="33" t="s">
        <v>5</v>
      </c>
      <c r="C139" s="38" t="s">
        <v>128</v>
      </c>
      <c r="D139" s="31" t="s">
        <v>127</v>
      </c>
      <c r="E139" s="30">
        <v>236000</v>
      </c>
      <c r="F139" s="21">
        <v>45668</v>
      </c>
      <c r="G139" s="37">
        <v>236000</v>
      </c>
      <c r="H139" s="36">
        <f t="shared" si="5"/>
        <v>0</v>
      </c>
    </row>
    <row r="140" spans="1:8" x14ac:dyDescent="0.25">
      <c r="A140" s="29" t="s">
        <v>26</v>
      </c>
      <c r="B140" s="24" t="s">
        <v>5</v>
      </c>
      <c r="C140" s="35" t="s">
        <v>79</v>
      </c>
      <c r="D140" s="22">
        <v>45546</v>
      </c>
      <c r="E140" s="20">
        <v>82600</v>
      </c>
      <c r="F140" s="21">
        <v>45668</v>
      </c>
      <c r="G140" s="26">
        <v>82600</v>
      </c>
      <c r="H140" s="19">
        <f t="shared" si="5"/>
        <v>0</v>
      </c>
    </row>
    <row r="141" spans="1:8" x14ac:dyDescent="0.25">
      <c r="A141" s="29" t="s">
        <v>126</v>
      </c>
      <c r="B141" s="24" t="s">
        <v>2</v>
      </c>
      <c r="C141" s="35" t="s">
        <v>125</v>
      </c>
      <c r="D141" s="22">
        <v>45555</v>
      </c>
      <c r="E141" s="20">
        <v>106200</v>
      </c>
      <c r="F141" s="21">
        <v>45677</v>
      </c>
      <c r="G141" s="26">
        <v>106200</v>
      </c>
      <c r="H141" s="19">
        <f t="shared" si="5"/>
        <v>0</v>
      </c>
    </row>
    <row r="142" spans="1:8" x14ac:dyDescent="0.25">
      <c r="A142" s="29" t="s">
        <v>124</v>
      </c>
      <c r="B142" s="24" t="s">
        <v>2</v>
      </c>
      <c r="C142" s="35" t="s">
        <v>123</v>
      </c>
      <c r="D142" s="22">
        <v>45566</v>
      </c>
      <c r="E142" s="20">
        <v>47200</v>
      </c>
      <c r="F142" s="21">
        <v>45689</v>
      </c>
      <c r="G142" s="26">
        <v>47200</v>
      </c>
      <c r="H142" s="19">
        <f t="shared" si="5"/>
        <v>0</v>
      </c>
    </row>
    <row r="143" spans="1:8" x14ac:dyDescent="0.25">
      <c r="A143" s="29" t="s">
        <v>122</v>
      </c>
      <c r="B143" s="24" t="s">
        <v>5</v>
      </c>
      <c r="C143" s="35" t="s">
        <v>121</v>
      </c>
      <c r="D143" s="22">
        <v>45553</v>
      </c>
      <c r="E143" s="20">
        <v>59000</v>
      </c>
      <c r="F143" s="21">
        <v>45675</v>
      </c>
      <c r="G143" s="26">
        <v>59000</v>
      </c>
      <c r="H143" s="19">
        <f t="shared" si="5"/>
        <v>0</v>
      </c>
    </row>
    <row r="144" spans="1:8" x14ac:dyDescent="0.25">
      <c r="A144" s="29" t="s">
        <v>120</v>
      </c>
      <c r="B144" s="24" t="s">
        <v>2</v>
      </c>
      <c r="C144" s="35" t="s">
        <v>119</v>
      </c>
      <c r="D144" s="22">
        <v>45537</v>
      </c>
      <c r="E144" s="20">
        <v>106200</v>
      </c>
      <c r="F144" s="21">
        <v>45659</v>
      </c>
      <c r="G144" s="20">
        <v>106200</v>
      </c>
      <c r="H144" s="19">
        <f t="shared" si="5"/>
        <v>0</v>
      </c>
    </row>
    <row r="145" spans="1:8" x14ac:dyDescent="0.25">
      <c r="A145" s="29" t="s">
        <v>118</v>
      </c>
      <c r="B145" s="24" t="s">
        <v>2</v>
      </c>
      <c r="C145" s="35" t="s">
        <v>117</v>
      </c>
      <c r="D145" s="22">
        <v>45509</v>
      </c>
      <c r="E145" s="20">
        <v>94400</v>
      </c>
      <c r="F145" s="21">
        <v>45631</v>
      </c>
      <c r="G145" s="26">
        <v>94400</v>
      </c>
      <c r="H145" s="19">
        <f t="shared" si="5"/>
        <v>0</v>
      </c>
    </row>
    <row r="146" spans="1:8" x14ac:dyDescent="0.25">
      <c r="A146" s="7" t="s">
        <v>116</v>
      </c>
      <c r="B146" s="18" t="s">
        <v>5</v>
      </c>
      <c r="C146" s="17" t="s">
        <v>115</v>
      </c>
      <c r="D146" s="16">
        <v>45562</v>
      </c>
      <c r="E146" s="14">
        <v>59000</v>
      </c>
      <c r="F146" s="15">
        <v>45927</v>
      </c>
      <c r="H146" s="13">
        <f t="shared" si="5"/>
        <v>59000</v>
      </c>
    </row>
    <row r="147" spans="1:8" x14ac:dyDescent="0.25">
      <c r="A147" s="29" t="s">
        <v>114</v>
      </c>
      <c r="B147" s="24" t="s">
        <v>113</v>
      </c>
      <c r="C147" s="23" t="s">
        <v>112</v>
      </c>
      <c r="D147" s="22">
        <v>45524</v>
      </c>
      <c r="E147" s="20">
        <v>934524</v>
      </c>
      <c r="F147" s="21">
        <v>45646</v>
      </c>
      <c r="G147" s="26">
        <v>934524</v>
      </c>
      <c r="H147" s="19">
        <f t="shared" si="5"/>
        <v>0</v>
      </c>
    </row>
    <row r="148" spans="1:8" x14ac:dyDescent="0.25">
      <c r="A148" s="34" t="s">
        <v>111</v>
      </c>
      <c r="B148" s="33" t="s">
        <v>5</v>
      </c>
      <c r="C148" s="32" t="s">
        <v>110</v>
      </c>
      <c r="D148" s="31">
        <v>45560</v>
      </c>
      <c r="E148" s="30">
        <v>1770000</v>
      </c>
      <c r="F148" s="21">
        <v>45682</v>
      </c>
      <c r="G148" s="30">
        <v>1770000</v>
      </c>
      <c r="H148" s="19">
        <f t="shared" si="5"/>
        <v>0</v>
      </c>
    </row>
    <row r="149" spans="1:8" x14ac:dyDescent="0.25">
      <c r="A149" s="29" t="s">
        <v>109</v>
      </c>
      <c r="B149" s="24" t="s">
        <v>5</v>
      </c>
      <c r="C149" s="23" t="s">
        <v>108</v>
      </c>
      <c r="D149" s="22">
        <v>45530</v>
      </c>
      <c r="E149" s="20">
        <v>2893674.64</v>
      </c>
      <c r="F149" s="21">
        <v>45652</v>
      </c>
      <c r="G149" s="26">
        <v>2893674.64</v>
      </c>
      <c r="H149" s="19">
        <f t="shared" si="5"/>
        <v>0</v>
      </c>
    </row>
    <row r="150" spans="1:8" x14ac:dyDescent="0.25">
      <c r="A150" s="29" t="s">
        <v>34</v>
      </c>
      <c r="B150" s="24" t="s">
        <v>5</v>
      </c>
      <c r="C150" s="23" t="s">
        <v>107</v>
      </c>
      <c r="D150" s="22">
        <v>45552</v>
      </c>
      <c r="E150" s="20">
        <v>47200</v>
      </c>
      <c r="F150" s="21">
        <v>45674</v>
      </c>
      <c r="G150" s="26">
        <v>47200</v>
      </c>
      <c r="H150" s="19">
        <f t="shared" si="5"/>
        <v>0</v>
      </c>
    </row>
    <row r="151" spans="1:8" x14ac:dyDescent="0.25">
      <c r="A151" s="29" t="s">
        <v>106</v>
      </c>
      <c r="B151" s="24" t="s">
        <v>5</v>
      </c>
      <c r="C151" s="23" t="s">
        <v>105</v>
      </c>
      <c r="D151" s="22">
        <v>45545</v>
      </c>
      <c r="E151" s="20">
        <v>59000</v>
      </c>
      <c r="F151" s="21">
        <v>45667</v>
      </c>
      <c r="G151" s="26">
        <v>59000</v>
      </c>
      <c r="H151" s="19">
        <f t="shared" si="5"/>
        <v>0</v>
      </c>
    </row>
    <row r="152" spans="1:8" x14ac:dyDescent="0.25">
      <c r="A152" s="29" t="s">
        <v>104</v>
      </c>
      <c r="B152" s="24" t="s">
        <v>2</v>
      </c>
      <c r="C152" s="23" t="s">
        <v>103</v>
      </c>
      <c r="D152" s="22">
        <v>45462</v>
      </c>
      <c r="E152" s="20">
        <v>88500</v>
      </c>
      <c r="F152" s="21">
        <v>45584</v>
      </c>
      <c r="G152" s="26">
        <v>88500</v>
      </c>
      <c r="H152" s="19">
        <f t="shared" si="5"/>
        <v>0</v>
      </c>
    </row>
    <row r="153" spans="1:8" x14ac:dyDescent="0.25">
      <c r="A153" s="29" t="s">
        <v>102</v>
      </c>
      <c r="B153" s="24" t="s">
        <v>101</v>
      </c>
      <c r="C153" s="23" t="s">
        <v>100</v>
      </c>
      <c r="D153" s="22">
        <v>45484</v>
      </c>
      <c r="E153" s="20">
        <v>103840</v>
      </c>
      <c r="F153" s="21">
        <v>45607</v>
      </c>
      <c r="G153" s="26">
        <v>103840</v>
      </c>
      <c r="H153" s="19">
        <f t="shared" si="5"/>
        <v>0</v>
      </c>
    </row>
    <row r="154" spans="1:8" x14ac:dyDescent="0.25">
      <c r="A154" s="7" t="s">
        <v>99</v>
      </c>
      <c r="B154" s="18" t="s">
        <v>98</v>
      </c>
      <c r="C154" s="17" t="s">
        <v>97</v>
      </c>
      <c r="D154" s="16">
        <v>45511</v>
      </c>
      <c r="E154" s="14">
        <v>118000</v>
      </c>
      <c r="F154" s="15">
        <v>45633</v>
      </c>
      <c r="H154" s="13">
        <f t="shared" si="5"/>
        <v>118000</v>
      </c>
    </row>
    <row r="155" spans="1:8" x14ac:dyDescent="0.25">
      <c r="A155" s="7" t="s">
        <v>96</v>
      </c>
      <c r="B155" s="18" t="s">
        <v>5</v>
      </c>
      <c r="C155" s="17" t="s">
        <v>95</v>
      </c>
      <c r="D155" s="16">
        <v>45562</v>
      </c>
      <c r="E155" s="14">
        <v>88500</v>
      </c>
      <c r="F155" s="15">
        <v>45684</v>
      </c>
      <c r="H155" s="13">
        <f t="shared" si="5"/>
        <v>88500</v>
      </c>
    </row>
    <row r="156" spans="1:8" x14ac:dyDescent="0.25">
      <c r="A156" s="29" t="s">
        <v>94</v>
      </c>
      <c r="B156" s="24" t="s">
        <v>2</v>
      </c>
      <c r="C156" s="23" t="s">
        <v>93</v>
      </c>
      <c r="D156" s="22">
        <v>45553</v>
      </c>
      <c r="E156" s="20">
        <v>112100</v>
      </c>
      <c r="F156" s="21">
        <v>45675</v>
      </c>
      <c r="G156" s="20">
        <v>112100</v>
      </c>
      <c r="H156" s="19">
        <f t="shared" si="5"/>
        <v>0</v>
      </c>
    </row>
    <row r="157" spans="1:8" x14ac:dyDescent="0.25">
      <c r="A157" s="7" t="s">
        <v>92</v>
      </c>
      <c r="B157" s="18" t="s">
        <v>5</v>
      </c>
      <c r="C157" s="17" t="s">
        <v>91</v>
      </c>
      <c r="D157" s="16">
        <v>45530</v>
      </c>
      <c r="E157" s="14">
        <v>177000</v>
      </c>
      <c r="F157" s="15">
        <v>45675</v>
      </c>
      <c r="H157" s="13">
        <f t="shared" si="5"/>
        <v>177000</v>
      </c>
    </row>
    <row r="158" spans="1:8" x14ac:dyDescent="0.25">
      <c r="A158" s="8" t="s">
        <v>90</v>
      </c>
      <c r="B158" s="18" t="s">
        <v>89</v>
      </c>
      <c r="C158" s="17" t="s">
        <v>88</v>
      </c>
      <c r="D158" s="16">
        <v>45567</v>
      </c>
      <c r="E158" s="14">
        <v>600660.12</v>
      </c>
      <c r="F158" s="15">
        <v>45690</v>
      </c>
      <c r="H158" s="13">
        <f t="shared" si="5"/>
        <v>600660.12</v>
      </c>
    </row>
    <row r="159" spans="1:8" x14ac:dyDescent="0.25">
      <c r="A159" s="25" t="s">
        <v>87</v>
      </c>
      <c r="B159" s="24" t="s">
        <v>2</v>
      </c>
      <c r="C159" s="23" t="s">
        <v>86</v>
      </c>
      <c r="D159" s="22">
        <v>45573</v>
      </c>
      <c r="E159" s="20">
        <v>88500</v>
      </c>
      <c r="F159" s="21">
        <v>45696</v>
      </c>
      <c r="G159" s="20">
        <v>88500</v>
      </c>
      <c r="H159" s="19">
        <f t="shared" si="5"/>
        <v>0</v>
      </c>
    </row>
    <row r="160" spans="1:8" x14ac:dyDescent="0.25">
      <c r="A160" s="8" t="s">
        <v>85</v>
      </c>
      <c r="B160" s="18" t="s">
        <v>84</v>
      </c>
      <c r="C160" s="28" t="s">
        <v>83</v>
      </c>
      <c r="D160" s="16">
        <v>45547</v>
      </c>
      <c r="E160" s="14">
        <v>1369980</v>
      </c>
      <c r="F160" s="15">
        <v>45669</v>
      </c>
      <c r="G160" s="27"/>
      <c r="H160" s="13">
        <f t="shared" si="5"/>
        <v>1369980</v>
      </c>
    </row>
    <row r="161" spans="1:8" x14ac:dyDescent="0.25">
      <c r="A161" s="8" t="s">
        <v>82</v>
      </c>
      <c r="B161" s="18" t="s">
        <v>81</v>
      </c>
      <c r="C161" s="17" t="s">
        <v>80</v>
      </c>
      <c r="D161" s="16">
        <v>45568</v>
      </c>
      <c r="E161" s="14">
        <v>1652000</v>
      </c>
      <c r="F161" s="15">
        <v>45691</v>
      </c>
      <c r="H161" s="13">
        <f t="shared" si="5"/>
        <v>1652000</v>
      </c>
    </row>
    <row r="162" spans="1:8" x14ac:dyDescent="0.25">
      <c r="A162" s="25" t="s">
        <v>67</v>
      </c>
      <c r="B162" s="24" t="s">
        <v>2</v>
      </c>
      <c r="C162" s="23" t="s">
        <v>79</v>
      </c>
      <c r="D162" s="22">
        <v>45583</v>
      </c>
      <c r="E162" s="20">
        <v>59000</v>
      </c>
      <c r="F162" s="21">
        <v>45706</v>
      </c>
      <c r="G162" s="20">
        <v>59000</v>
      </c>
      <c r="H162" s="19">
        <f t="shared" si="5"/>
        <v>0</v>
      </c>
    </row>
    <row r="163" spans="1:8" x14ac:dyDescent="0.25">
      <c r="A163" s="25" t="s">
        <v>78</v>
      </c>
      <c r="B163" s="24" t="s">
        <v>2</v>
      </c>
      <c r="C163" s="23" t="s">
        <v>77</v>
      </c>
      <c r="D163" s="22">
        <v>45583</v>
      </c>
      <c r="E163" s="20">
        <v>29500</v>
      </c>
      <c r="F163" s="21">
        <v>45706</v>
      </c>
      <c r="G163" s="20">
        <v>29500</v>
      </c>
      <c r="H163" s="19">
        <f t="shared" si="5"/>
        <v>0</v>
      </c>
    </row>
    <row r="164" spans="1:8" x14ac:dyDescent="0.25">
      <c r="A164" s="25" t="s">
        <v>76</v>
      </c>
      <c r="B164" s="24" t="s">
        <v>75</v>
      </c>
      <c r="C164" s="23" t="s">
        <v>74</v>
      </c>
      <c r="D164" s="22">
        <v>45473</v>
      </c>
      <c r="E164" s="20">
        <v>302468.67</v>
      </c>
      <c r="F164" s="21">
        <v>45595</v>
      </c>
      <c r="G164" s="26">
        <v>302468.67</v>
      </c>
      <c r="H164" s="19">
        <f t="shared" si="5"/>
        <v>0</v>
      </c>
    </row>
    <row r="165" spans="1:8" ht="31.5" x14ac:dyDescent="0.25">
      <c r="A165" s="25" t="s">
        <v>73</v>
      </c>
      <c r="B165" s="24" t="s">
        <v>45</v>
      </c>
      <c r="C165" s="23" t="s">
        <v>72</v>
      </c>
      <c r="D165" s="22" t="s">
        <v>71</v>
      </c>
      <c r="E165" s="20">
        <v>22390.75</v>
      </c>
      <c r="F165" s="21">
        <v>45125</v>
      </c>
      <c r="G165" s="20">
        <v>22390.75</v>
      </c>
      <c r="H165" s="19">
        <f t="shared" si="5"/>
        <v>0</v>
      </c>
    </row>
    <row r="166" spans="1:8" x14ac:dyDescent="0.25">
      <c r="A166" s="8" t="s">
        <v>70</v>
      </c>
      <c r="B166" s="18" t="s">
        <v>69</v>
      </c>
      <c r="C166" s="17" t="s">
        <v>68</v>
      </c>
      <c r="D166" s="16">
        <v>45565</v>
      </c>
      <c r="E166" s="14">
        <v>4147585</v>
      </c>
      <c r="F166" s="15">
        <v>45687</v>
      </c>
      <c r="H166" s="13">
        <f t="shared" si="5"/>
        <v>4147585</v>
      </c>
    </row>
    <row r="167" spans="1:8" x14ac:dyDescent="0.25">
      <c r="A167" s="8" t="s">
        <v>67</v>
      </c>
      <c r="B167" s="18" t="s">
        <v>64</v>
      </c>
      <c r="C167" s="17" t="s">
        <v>66</v>
      </c>
      <c r="D167" s="16">
        <v>45509</v>
      </c>
      <c r="E167" s="14">
        <v>59000</v>
      </c>
      <c r="F167" s="15">
        <v>45631</v>
      </c>
      <c r="H167" s="13">
        <f t="shared" si="5"/>
        <v>59000</v>
      </c>
    </row>
    <row r="168" spans="1:8" x14ac:dyDescent="0.25">
      <c r="A168" s="8" t="s">
        <v>65</v>
      </c>
      <c r="B168" s="18" t="s">
        <v>64</v>
      </c>
      <c r="C168" s="17" t="s">
        <v>63</v>
      </c>
      <c r="D168" s="16">
        <v>45505</v>
      </c>
      <c r="E168" s="14">
        <v>94400</v>
      </c>
      <c r="F168" s="15">
        <v>45627</v>
      </c>
      <c r="H168" s="13">
        <f t="shared" si="5"/>
        <v>94400</v>
      </c>
    </row>
    <row r="169" spans="1:8" x14ac:dyDescent="0.25">
      <c r="A169" s="8" t="s">
        <v>62</v>
      </c>
      <c r="B169" s="18" t="s">
        <v>61</v>
      </c>
      <c r="C169" s="17" t="s">
        <v>60</v>
      </c>
      <c r="D169" s="16">
        <v>45566</v>
      </c>
      <c r="E169" s="14">
        <v>1187965</v>
      </c>
      <c r="F169" s="15">
        <v>45323</v>
      </c>
      <c r="H169" s="13">
        <f t="shared" si="5"/>
        <v>1187965</v>
      </c>
    </row>
    <row r="170" spans="1:8" x14ac:dyDescent="0.25">
      <c r="A170" s="8" t="s">
        <v>59</v>
      </c>
      <c r="B170" s="18" t="s">
        <v>58</v>
      </c>
      <c r="C170" s="17" t="s">
        <v>57</v>
      </c>
      <c r="D170" s="16">
        <v>45581</v>
      </c>
      <c r="E170" s="14">
        <v>1335760</v>
      </c>
      <c r="F170" s="15">
        <v>45338</v>
      </c>
      <c r="H170" s="13">
        <f t="shared" ref="H170:H194" si="6">+E170-G170</f>
        <v>1335760</v>
      </c>
    </row>
    <row r="171" spans="1:8" x14ac:dyDescent="0.25">
      <c r="A171" s="8" t="s">
        <v>56</v>
      </c>
      <c r="B171" s="18" t="s">
        <v>55</v>
      </c>
      <c r="C171" s="17" t="s">
        <v>54</v>
      </c>
      <c r="D171" s="16">
        <v>45509</v>
      </c>
      <c r="E171" s="14">
        <v>209355.6</v>
      </c>
      <c r="F171" s="15">
        <v>45693</v>
      </c>
      <c r="H171" s="13">
        <f t="shared" si="6"/>
        <v>209355.6</v>
      </c>
    </row>
    <row r="172" spans="1:8" x14ac:dyDescent="0.25">
      <c r="A172" s="8" t="s">
        <v>53</v>
      </c>
      <c r="B172" s="18" t="s">
        <v>2</v>
      </c>
      <c r="C172" s="17" t="s">
        <v>52</v>
      </c>
      <c r="D172" s="16">
        <v>45579</v>
      </c>
      <c r="E172" s="14">
        <v>135700</v>
      </c>
      <c r="F172" s="15">
        <v>45702</v>
      </c>
      <c r="H172" s="13">
        <f t="shared" si="6"/>
        <v>135700</v>
      </c>
    </row>
    <row r="173" spans="1:8" x14ac:dyDescent="0.25">
      <c r="A173" s="8" t="s">
        <v>51</v>
      </c>
      <c r="B173" s="18" t="s">
        <v>50</v>
      </c>
      <c r="C173" s="17" t="s">
        <v>49</v>
      </c>
      <c r="D173" s="16">
        <v>45560</v>
      </c>
      <c r="E173" s="14">
        <v>6386379.4800000004</v>
      </c>
      <c r="F173" s="15">
        <v>45682</v>
      </c>
      <c r="H173" s="13">
        <f t="shared" si="6"/>
        <v>6386379.4800000004</v>
      </c>
    </row>
    <row r="174" spans="1:8" x14ac:dyDescent="0.25">
      <c r="A174" s="8" t="s">
        <v>48</v>
      </c>
      <c r="B174" s="18">
        <v>1231.23</v>
      </c>
      <c r="C174" s="17" t="s">
        <v>47</v>
      </c>
      <c r="D174" s="16">
        <v>45565</v>
      </c>
      <c r="E174" s="14">
        <v>2699250</v>
      </c>
      <c r="F174" s="15">
        <v>45687</v>
      </c>
      <c r="H174" s="13">
        <f t="shared" si="6"/>
        <v>2699250</v>
      </c>
    </row>
    <row r="175" spans="1:8" ht="31.5" x14ac:dyDescent="0.25">
      <c r="A175" s="25" t="s">
        <v>46</v>
      </c>
      <c r="B175" s="24" t="s">
        <v>45</v>
      </c>
      <c r="C175" s="23" t="s">
        <v>44</v>
      </c>
      <c r="D175" s="22">
        <v>45404</v>
      </c>
      <c r="E175" s="20">
        <v>2227250</v>
      </c>
      <c r="F175" s="21">
        <v>45526</v>
      </c>
      <c r="G175" s="20">
        <v>2227250</v>
      </c>
      <c r="H175" s="19">
        <f t="shared" si="6"/>
        <v>0</v>
      </c>
    </row>
    <row r="176" spans="1:8" x14ac:dyDescent="0.25">
      <c r="A176" s="8" t="s">
        <v>43</v>
      </c>
      <c r="B176" s="18" t="s">
        <v>42</v>
      </c>
      <c r="C176" s="17" t="s">
        <v>41</v>
      </c>
      <c r="D176" s="16">
        <v>45547</v>
      </c>
      <c r="E176" s="14">
        <v>5844001.9199999999</v>
      </c>
      <c r="F176" s="15">
        <v>45669</v>
      </c>
      <c r="G176" s="14"/>
      <c r="H176" s="13">
        <f t="shared" si="6"/>
        <v>5844001.9199999999</v>
      </c>
    </row>
    <row r="177" spans="1:8" x14ac:dyDescent="0.25">
      <c r="A177" s="8" t="s">
        <v>40</v>
      </c>
      <c r="B177" s="18" t="s">
        <v>5</v>
      </c>
      <c r="C177" s="17" t="s">
        <v>39</v>
      </c>
      <c r="D177" s="16">
        <v>45573</v>
      </c>
      <c r="E177" s="14">
        <v>59000</v>
      </c>
      <c r="F177" s="15">
        <v>45330</v>
      </c>
      <c r="G177" s="14"/>
      <c r="H177" s="13">
        <f t="shared" si="6"/>
        <v>59000</v>
      </c>
    </row>
    <row r="178" spans="1:8" x14ac:dyDescent="0.25">
      <c r="A178" s="8" t="s">
        <v>38</v>
      </c>
      <c r="B178" s="18" t="s">
        <v>5</v>
      </c>
      <c r="C178" s="17" t="s">
        <v>37</v>
      </c>
      <c r="D178" s="16">
        <v>45568</v>
      </c>
      <c r="E178" s="14">
        <v>354000</v>
      </c>
      <c r="F178" s="15">
        <v>45691</v>
      </c>
      <c r="G178" s="14"/>
      <c r="H178" s="13">
        <f t="shared" si="6"/>
        <v>354000</v>
      </c>
    </row>
    <row r="179" spans="1:8" x14ac:dyDescent="0.25">
      <c r="A179" s="8" t="s">
        <v>36</v>
      </c>
      <c r="B179" s="18" t="s">
        <v>5</v>
      </c>
      <c r="C179" s="17" t="s">
        <v>35</v>
      </c>
      <c r="D179" s="16">
        <v>45562</v>
      </c>
      <c r="E179" s="14">
        <v>70800</v>
      </c>
      <c r="F179" s="15">
        <v>45318</v>
      </c>
      <c r="G179" s="14"/>
      <c r="H179" s="13">
        <f t="shared" si="6"/>
        <v>70800</v>
      </c>
    </row>
    <row r="180" spans="1:8" x14ac:dyDescent="0.25">
      <c r="A180" s="8" t="s">
        <v>34</v>
      </c>
      <c r="B180" s="18" t="s">
        <v>5</v>
      </c>
      <c r="C180" s="17" t="s">
        <v>33</v>
      </c>
      <c r="D180" s="16">
        <v>45579</v>
      </c>
      <c r="E180" s="14">
        <v>47200</v>
      </c>
      <c r="F180" s="15">
        <v>45702</v>
      </c>
      <c r="G180" s="14"/>
      <c r="H180" s="13">
        <f t="shared" si="6"/>
        <v>47200</v>
      </c>
    </row>
    <row r="181" spans="1:8" x14ac:dyDescent="0.25">
      <c r="A181" s="8" t="s">
        <v>32</v>
      </c>
      <c r="B181" s="18" t="s">
        <v>5</v>
      </c>
      <c r="C181" s="17" t="s">
        <v>31</v>
      </c>
      <c r="D181" s="16">
        <v>45561</v>
      </c>
      <c r="E181" s="14">
        <v>59000</v>
      </c>
      <c r="F181" s="15">
        <v>45683</v>
      </c>
      <c r="G181" s="14"/>
      <c r="H181" s="13">
        <f t="shared" si="6"/>
        <v>59000</v>
      </c>
    </row>
    <row r="182" spans="1:8" x14ac:dyDescent="0.25">
      <c r="A182" s="8" t="s">
        <v>30</v>
      </c>
      <c r="B182" s="18" t="s">
        <v>19</v>
      </c>
      <c r="C182" s="17" t="s">
        <v>29</v>
      </c>
      <c r="D182" s="16">
        <v>45575</v>
      </c>
      <c r="E182" s="14">
        <v>217500</v>
      </c>
      <c r="F182" s="15">
        <v>45698</v>
      </c>
      <c r="G182" s="14"/>
      <c r="H182" s="13">
        <f t="shared" si="6"/>
        <v>217500</v>
      </c>
    </row>
    <row r="183" spans="1:8" x14ac:dyDescent="0.25">
      <c r="A183" s="8" t="s">
        <v>28</v>
      </c>
      <c r="B183" s="18" t="s">
        <v>5</v>
      </c>
      <c r="C183" s="17" t="s">
        <v>27</v>
      </c>
      <c r="D183" s="16">
        <v>45566</v>
      </c>
      <c r="E183" s="14">
        <v>59000</v>
      </c>
      <c r="F183" s="15">
        <v>45689</v>
      </c>
      <c r="G183" s="14"/>
      <c r="H183" s="13">
        <f t="shared" si="6"/>
        <v>59000</v>
      </c>
    </row>
    <row r="184" spans="1:8" x14ac:dyDescent="0.25">
      <c r="A184" s="8" t="s">
        <v>26</v>
      </c>
      <c r="B184" s="18" t="s">
        <v>5</v>
      </c>
      <c r="C184" s="17" t="s">
        <v>25</v>
      </c>
      <c r="D184" s="16">
        <v>45576</v>
      </c>
      <c r="E184" s="14">
        <v>82600</v>
      </c>
      <c r="F184" s="15">
        <v>45699</v>
      </c>
      <c r="G184" s="14"/>
      <c r="H184" s="13">
        <f t="shared" si="6"/>
        <v>82600</v>
      </c>
    </row>
    <row r="185" spans="1:8" x14ac:dyDescent="0.25">
      <c r="A185" s="8" t="s">
        <v>24</v>
      </c>
      <c r="B185" s="18" t="s">
        <v>5</v>
      </c>
      <c r="C185" s="17" t="s">
        <v>23</v>
      </c>
      <c r="D185" s="16">
        <v>45574</v>
      </c>
      <c r="E185" s="14">
        <v>354000</v>
      </c>
      <c r="F185" s="15">
        <v>45697</v>
      </c>
      <c r="G185" s="14"/>
      <c r="H185" s="13">
        <f t="shared" si="6"/>
        <v>354000</v>
      </c>
    </row>
    <row r="186" spans="1:8" x14ac:dyDescent="0.25">
      <c r="A186" s="8" t="s">
        <v>22</v>
      </c>
      <c r="B186" s="18" t="s">
        <v>5</v>
      </c>
      <c r="C186" s="17" t="s">
        <v>21</v>
      </c>
      <c r="D186" s="16">
        <v>45583</v>
      </c>
      <c r="E186" s="14">
        <v>590000</v>
      </c>
      <c r="F186" s="15">
        <v>45706</v>
      </c>
      <c r="G186" s="14"/>
      <c r="H186" s="13">
        <f t="shared" si="6"/>
        <v>590000</v>
      </c>
    </row>
    <row r="187" spans="1:8" x14ac:dyDescent="0.25">
      <c r="A187" s="8" t="s">
        <v>20</v>
      </c>
      <c r="B187" s="18" t="s">
        <v>19</v>
      </c>
      <c r="C187" s="17" t="s">
        <v>18</v>
      </c>
      <c r="D187" s="16">
        <v>45574</v>
      </c>
      <c r="E187" s="14">
        <v>293900</v>
      </c>
      <c r="F187" s="15">
        <v>45697</v>
      </c>
      <c r="G187" s="14"/>
      <c r="H187" s="13">
        <f t="shared" si="6"/>
        <v>293900</v>
      </c>
    </row>
    <row r="188" spans="1:8" x14ac:dyDescent="0.25">
      <c r="A188" s="8" t="s">
        <v>6</v>
      </c>
      <c r="B188" s="18" t="s">
        <v>5</v>
      </c>
      <c r="C188" s="17" t="s">
        <v>17</v>
      </c>
      <c r="D188" s="16">
        <v>45567</v>
      </c>
      <c r="E188" s="14">
        <v>45000</v>
      </c>
      <c r="F188" s="15">
        <v>45690</v>
      </c>
      <c r="G188" s="14"/>
      <c r="H188" s="13">
        <f t="shared" si="6"/>
        <v>45000</v>
      </c>
    </row>
    <row r="189" spans="1:8" x14ac:dyDescent="0.25">
      <c r="A189" s="8" t="s">
        <v>16</v>
      </c>
      <c r="B189" s="18" t="s">
        <v>5</v>
      </c>
      <c r="C189" s="17" t="s">
        <v>15</v>
      </c>
      <c r="D189" s="16">
        <v>45568</v>
      </c>
      <c r="E189" s="14">
        <v>59000</v>
      </c>
      <c r="F189" s="15">
        <v>45691</v>
      </c>
      <c r="G189" s="14"/>
      <c r="H189" s="13">
        <f t="shared" si="6"/>
        <v>59000</v>
      </c>
    </row>
    <row r="190" spans="1:8" x14ac:dyDescent="0.25">
      <c r="A190" s="8" t="s">
        <v>14</v>
      </c>
      <c r="B190" s="18" t="s">
        <v>5</v>
      </c>
      <c r="C190" s="17" t="s">
        <v>13</v>
      </c>
      <c r="D190" s="16">
        <v>45544</v>
      </c>
      <c r="E190" s="14">
        <v>80000</v>
      </c>
      <c r="F190" s="15">
        <v>45666</v>
      </c>
      <c r="G190" s="14"/>
      <c r="H190" s="13">
        <f t="shared" si="6"/>
        <v>80000</v>
      </c>
    </row>
    <row r="191" spans="1:8" x14ac:dyDescent="0.25">
      <c r="A191" s="8" t="s">
        <v>12</v>
      </c>
      <c r="B191" s="18" t="s">
        <v>11</v>
      </c>
      <c r="C191" s="17" t="s">
        <v>10</v>
      </c>
      <c r="D191" s="16">
        <v>45489</v>
      </c>
      <c r="E191" s="14">
        <v>162120</v>
      </c>
      <c r="F191" s="15">
        <v>45612</v>
      </c>
      <c r="G191" s="14"/>
      <c r="H191" s="13">
        <f t="shared" si="6"/>
        <v>162120</v>
      </c>
    </row>
    <row r="192" spans="1:8" x14ac:dyDescent="0.25">
      <c r="A192" s="8" t="s">
        <v>9</v>
      </c>
      <c r="B192" s="18" t="s">
        <v>8</v>
      </c>
      <c r="C192" s="17" t="s">
        <v>7</v>
      </c>
      <c r="D192" s="16">
        <v>45531</v>
      </c>
      <c r="E192" s="14">
        <v>98412</v>
      </c>
      <c r="F192" s="15">
        <v>45653</v>
      </c>
      <c r="G192" s="14"/>
      <c r="H192" s="13">
        <f t="shared" si="6"/>
        <v>98412</v>
      </c>
    </row>
    <row r="193" spans="1:8" x14ac:dyDescent="0.25">
      <c r="A193" s="8" t="s">
        <v>6</v>
      </c>
      <c r="B193" s="18" t="s">
        <v>5</v>
      </c>
      <c r="C193" s="17" t="s">
        <v>4</v>
      </c>
      <c r="D193" s="16">
        <v>45537</v>
      </c>
      <c r="E193" s="14">
        <v>45000</v>
      </c>
      <c r="F193" s="15">
        <v>45659</v>
      </c>
      <c r="G193" s="14"/>
      <c r="H193" s="13">
        <f t="shared" si="6"/>
        <v>45000</v>
      </c>
    </row>
    <row r="194" spans="1:8" x14ac:dyDescent="0.25">
      <c r="A194" s="8" t="s">
        <v>3</v>
      </c>
      <c r="B194" s="18" t="s">
        <v>2</v>
      </c>
      <c r="C194" s="17" t="s">
        <v>1</v>
      </c>
      <c r="D194" s="16">
        <v>45590</v>
      </c>
      <c r="E194" s="14">
        <v>88500</v>
      </c>
      <c r="F194" s="15">
        <v>45713</v>
      </c>
      <c r="G194" s="14"/>
      <c r="H194" s="13">
        <f t="shared" si="6"/>
        <v>88500</v>
      </c>
    </row>
    <row r="195" spans="1:8" ht="23.25" x14ac:dyDescent="0.35">
      <c r="E195" s="12">
        <v>329778483</v>
      </c>
      <c r="F195" s="11"/>
      <c r="G195" s="10">
        <v>79965395.420000002</v>
      </c>
      <c r="H195" s="10">
        <f>SUM(H10:H194)</f>
        <v>249700987.57999995</v>
      </c>
    </row>
    <row r="201" spans="1:8" x14ac:dyDescent="0.25">
      <c r="F201" s="9"/>
    </row>
    <row r="208" spans="1:8" s="6" customFormat="1" ht="29.25" customHeight="1" x14ac:dyDescent="0.25">
      <c r="C208" s="5"/>
      <c r="D208" s="5"/>
      <c r="E208" s="4"/>
      <c r="F208" s="3"/>
      <c r="G208" s="2"/>
      <c r="H208" s="2"/>
    </row>
    <row r="214" spans="1:8" s="3" customFormat="1" x14ac:dyDescent="0.25">
      <c r="A214" s="6"/>
      <c r="B214" s="6"/>
      <c r="C214" s="5"/>
      <c r="D214" s="5"/>
      <c r="E214" s="4" t="s">
        <v>0</v>
      </c>
      <c r="G214" s="2"/>
      <c r="H214" s="2"/>
    </row>
    <row r="217" spans="1:8" x14ac:dyDescent="0.25">
      <c r="A217" s="8"/>
    </row>
    <row r="218" spans="1:8" x14ac:dyDescent="0.25">
      <c r="A218" s="7"/>
    </row>
    <row r="219" spans="1:8" x14ac:dyDescent="0.25">
      <c r="A219" s="7"/>
    </row>
    <row r="220" spans="1:8" x14ac:dyDescent="0.25">
      <c r="A220" s="7"/>
    </row>
    <row r="221" spans="1:8" x14ac:dyDescent="0.25">
      <c r="A221" s="7"/>
    </row>
  </sheetData>
  <autoFilter ref="A5:H175" xr:uid="{6780D5E5-F7AE-4B6F-BA22-A02C4649513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4">
    <mergeCell ref="A1:H1"/>
    <mergeCell ref="A2:H2"/>
    <mergeCell ref="A3:H3"/>
    <mergeCell ref="A5:H5"/>
    <mergeCell ref="C6:H6"/>
    <mergeCell ref="C7:H7"/>
    <mergeCell ref="G8:G9"/>
    <mergeCell ref="H8:H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2024-11-11T21:29:37Z</dcterms:created>
  <dcterms:modified xsi:type="dcterms:W3CDTF">2024-11-25T18:18:25Z</dcterms:modified>
</cp:coreProperties>
</file>