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8A07E0FA-EFF1-4133-A66D-BB2AB56F91B6}" xr6:coauthVersionLast="47" xr6:coauthVersionMax="47" xr10:uidLastSave="{00000000-0000-0000-0000-000000000000}"/>
  <bookViews>
    <workbookView xWindow="28680" yWindow="-120" windowWidth="24240" windowHeight="13020" xr2:uid="{B779D88B-B110-47D3-B64B-240831FF3F45}"/>
  </bookViews>
  <sheets>
    <sheet name="Pagos a Proveedores  " sheetId="1" r:id="rId1"/>
  </sheets>
  <definedNames>
    <definedName name="_xlnm._FilterDatabase" localSheetId="0" hidden="1">'Pagos a Proveedores  '!$A$1:$A$149</definedName>
    <definedName name="Print_Area" localSheetId="0">'Pagos a Proveedores  '!$A$1:$I$132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26" i="1"/>
  <c r="E27" i="1"/>
  <c r="H27" i="1" s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G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72" i="1" l="1"/>
  <c r="H26" i="1"/>
</calcChain>
</file>

<file path=xl/sharedStrings.xml><?xml version="1.0" encoding="utf-8"?>
<sst xmlns="http://schemas.openxmlformats.org/spreadsheetml/2006/main" count="473" uniqueCount="247">
  <si>
    <t>.</t>
  </si>
  <si>
    <t>PENDIENTE</t>
  </si>
  <si>
    <t>E450000005495, ,9715,9716</t>
  </si>
  <si>
    <t>AGUA</t>
  </si>
  <si>
    <t>AGUA PLANETA AZUL, S.A.</t>
  </si>
  <si>
    <t>B1500000067-68</t>
  </si>
  <si>
    <t>PUBLICIDAD</t>
  </si>
  <si>
    <t>SKANUSS CONSULTING, SRL</t>
  </si>
  <si>
    <t>B1500054577</t>
  </si>
  <si>
    <t>COMBUSTIBLE</t>
  </si>
  <si>
    <t>SIGMA PETROLEUM CORP, SAS</t>
  </si>
  <si>
    <t>E45000007161,7180,7182,7183,7195,8206,8220,8220,8231,8235,8241</t>
  </si>
  <si>
    <t>B1500000101</t>
  </si>
  <si>
    <t>ALL STAR SPORTS MARKETING, SRL</t>
  </si>
  <si>
    <t>B1500000266</t>
  </si>
  <si>
    <t>LUIS RAFAEL SANTANA SANTANA</t>
  </si>
  <si>
    <t>B1500004959</t>
  </si>
  <si>
    <t>CAPACITACION</t>
  </si>
  <si>
    <t>UNIVERSIDAD APEC, INC</t>
  </si>
  <si>
    <t>B1500000291</t>
  </si>
  <si>
    <t>HAF</t>
  </si>
  <si>
    <t>REMIX, S,A.</t>
  </si>
  <si>
    <t>B1500001452 AL 54</t>
  </si>
  <si>
    <t>TELERADIO AMERICA.SA</t>
  </si>
  <si>
    <t>B1500000039,43 Y 49</t>
  </si>
  <si>
    <t>RENTA DE AUTOBUSES</t>
  </si>
  <si>
    <t>OPERADORA METROPOLITANA DE SERVICIOS DE AUTOBUSES OMSA, S.A.</t>
  </si>
  <si>
    <t>E45000000189</t>
  </si>
  <si>
    <t>CORPORACION DE RADIO Y TELEVISION , SRL</t>
  </si>
  <si>
    <t>B1500000238</t>
  </si>
  <si>
    <t>MOBILIARIOS</t>
  </si>
  <si>
    <t>BURDIEZ Y COMPAÑÍA, SRL</t>
  </si>
  <si>
    <t>E450000001930 Y 1932</t>
  </si>
  <si>
    <t>DISTRIBUIDORES INTERNACIONALES DE PETROLEO</t>
  </si>
  <si>
    <t>B150008400</t>
  </si>
  <si>
    <t>SERVICIOS DE IMPRESIÓN</t>
  </si>
  <si>
    <t>TONER DEPORT, SRL</t>
  </si>
  <si>
    <t>B1500000012</t>
  </si>
  <si>
    <t>DOMINGO ANTONIO GONZALEZ MOTAQ</t>
  </si>
  <si>
    <t>B1500000073 AL 75</t>
  </si>
  <si>
    <t>LIGA DE  BEISBOL PROFESIONAL DE LA REPUBLICA DOMINICAN, INC</t>
  </si>
  <si>
    <t>B1500001333</t>
  </si>
  <si>
    <t>SUMINISTRO DE ALMUERZO</t>
  </si>
  <si>
    <t>COMEDORES ECONOMICOS DE ESTADO</t>
  </si>
  <si>
    <t>B1500000082</t>
  </si>
  <si>
    <t>NOTARIZACION</t>
  </si>
  <si>
    <t>FERNANDO LANGA FERREIRA</t>
  </si>
  <si>
    <t>B1500000063</t>
  </si>
  <si>
    <t>LEGALIZACION</t>
  </si>
  <si>
    <t>DR. FERNANDO COLON MERAN</t>
  </si>
  <si>
    <t>E450000002021,2022 Y 2038</t>
  </si>
  <si>
    <t>E450000002086</t>
  </si>
  <si>
    <t>B1500000127</t>
  </si>
  <si>
    <t>DR. ANIBAL SANCHEZ SANTOS</t>
  </si>
  <si>
    <t>B1500000551</t>
  </si>
  <si>
    <t>DR. JOSE PIO SANTANA HERRERA</t>
  </si>
  <si>
    <t>B150008265</t>
  </si>
  <si>
    <t>EDITORA HOY, SAS</t>
  </si>
  <si>
    <t>B1500001289</t>
  </si>
  <si>
    <t>FARDOS DE CAFÉ</t>
  </si>
  <si>
    <t>INVERSIONES YANG.,  SRL</t>
  </si>
  <si>
    <t>B1500000064</t>
  </si>
  <si>
    <t>E4500000164</t>
  </si>
  <si>
    <t>CORPORACION DOMINICANA DE RADIO Y TELEVISION, SRL</t>
  </si>
  <si>
    <t>E4500000048</t>
  </si>
  <si>
    <t>TELESISTEMA DOMINICANO, S.A.</t>
  </si>
  <si>
    <t>B1500000336</t>
  </si>
  <si>
    <t>FRANKLIN MIRABAL, SRL</t>
  </si>
  <si>
    <t>B1500000607 AL 609</t>
  </si>
  <si>
    <t>NOTICIAS AL MOMENTO SRL</t>
  </si>
  <si>
    <t>COMPLETO</t>
  </si>
  <si>
    <t>CADENA DE NOTICIAS RADIO CDN-R</t>
  </si>
  <si>
    <t>DISLA URIBE KONCEPTO, SRL</t>
  </si>
  <si>
    <t>B150000292</t>
  </si>
  <si>
    <t>EQUIPOS PARA EL LABORATORIO DE ASFALTO</t>
  </si>
  <si>
    <t>AMCO INSTRUMENTS, SRL</t>
  </si>
  <si>
    <t>E450000000074 Y 75</t>
  </si>
  <si>
    <t>MANTENIMIENTO DE VEHICULOS</t>
  </si>
  <si>
    <t>LA ANTILLANA COMERCIAL</t>
  </si>
  <si>
    <t>B1500000033</t>
  </si>
  <si>
    <t>LIC. AYARILIS SANCHEZ DE MEJIA</t>
  </si>
  <si>
    <t>B1500000029</t>
  </si>
  <si>
    <t>B1500000081</t>
  </si>
  <si>
    <t>B15000001314</t>
  </si>
  <si>
    <t>SERVICIOS DE ALMUERZO</t>
  </si>
  <si>
    <t>B1500000541</t>
  </si>
  <si>
    <t>B1500000367</t>
  </si>
  <si>
    <t>B1500001302</t>
  </si>
  <si>
    <t>B1500000599</t>
  </si>
  <si>
    <t>SERVICIOS MOTAJE DE EVENTO</t>
  </si>
  <si>
    <t>CTAV, SRL</t>
  </si>
  <si>
    <t>HORMIGON ASFALTICO FRIO</t>
  </si>
  <si>
    <t>B1500000950</t>
  </si>
  <si>
    <t>SUMINISTROS ELECTRICOS</t>
  </si>
  <si>
    <t>VIVICIO REPUESTOS Y SERVICIOS</t>
  </si>
  <si>
    <t>B1500000168</t>
  </si>
  <si>
    <t>ADQUISICION E INSTALACION DE TRANSFORMADOR</t>
  </si>
  <si>
    <t>INGENIERIA ELECTROMECANICA Y CONSTRUCCIONM SRL</t>
  </si>
  <si>
    <t>B1500000279</t>
  </si>
  <si>
    <t>E450000000067 Y 68</t>
  </si>
  <si>
    <t>B1500147681,147834,147816,E34…...2947,,48 Y 49</t>
  </si>
  <si>
    <t>V ENERGY, S.A.</t>
  </si>
  <si>
    <t>B1500000014</t>
  </si>
  <si>
    <t>VANDERHORST &amp; PAULINO, SRL</t>
  </si>
  <si>
    <t>B150000193</t>
  </si>
  <si>
    <t>WENDY SANTANA COMUNICACIONES, SRL</t>
  </si>
  <si>
    <t>O/C 4917-1</t>
  </si>
  <si>
    <t>BLAJIM, SRL</t>
  </si>
  <si>
    <t>B1500002975</t>
  </si>
  <si>
    <t>B1500147833 N/C E340000002959</t>
  </si>
  <si>
    <t>B1500001286</t>
  </si>
  <si>
    <t>B1500000002</t>
  </si>
  <si>
    <t>LIC. JUAN BREA MONTERO</t>
  </si>
  <si>
    <t>OC004779, B1500001511</t>
  </si>
  <si>
    <t>ADQUISICION DE ELOCTRODOMETICOS</t>
  </si>
  <si>
    <t>HERMOSILLO COMERCIAL, S.R.L</t>
  </si>
  <si>
    <t>B1500001246</t>
  </si>
  <si>
    <t>SERVICIOS DE COMINDA</t>
  </si>
  <si>
    <t>B1500000146</t>
  </si>
  <si>
    <t>ADQUISICION DE INDUMENTARIAS</t>
  </si>
  <si>
    <t>INDUSTRIA MILITAR DE LAS FUERZAS ARMADAS</t>
  </si>
  <si>
    <t>B15000005363</t>
  </si>
  <si>
    <t>JOSE MARIA REYES PEREZ</t>
  </si>
  <si>
    <t>B1500000257</t>
  </si>
  <si>
    <t xml:space="preserve">ADQUISICION DE NEUMATICOS </t>
  </si>
  <si>
    <t>GALERIA LEGAL.  Y/O BENAVIDE NICASIO RODRIGUEZ</t>
  </si>
  <si>
    <t>B1500000111</t>
  </si>
  <si>
    <t>CASCARA TV, S.R.L</t>
  </si>
  <si>
    <t>B1500007893</t>
  </si>
  <si>
    <t>SERVICIOS DE IMPRESIÓN Y RENTA DE IMPRESORA</t>
  </si>
  <si>
    <t>B1500001241</t>
  </si>
  <si>
    <t>B1500001220</t>
  </si>
  <si>
    <t>SUMINISTROS DE ALMUERZOS</t>
  </si>
  <si>
    <t>B1500000124</t>
  </si>
  <si>
    <t>DR. LORENZO E. FRIAS MERCADO</t>
  </si>
  <si>
    <t>S/N INTERNACIONAL PASAPORTE YB871608</t>
  </si>
  <si>
    <t>HONORARIOS PROFESIONALES</t>
  </si>
  <si>
    <t>LINKLATERS</t>
  </si>
  <si>
    <t>B1500001208</t>
  </si>
  <si>
    <t>B1500000121</t>
  </si>
  <si>
    <t>DR. JOSE AGUSTIN LOÉZ HENRIQUEZ</t>
  </si>
  <si>
    <t>DR. DOROTEO HERNANDEZ VILLAR</t>
  </si>
  <si>
    <t>31/9/2024</t>
  </si>
  <si>
    <t>B1500001190 Y 1191</t>
  </si>
  <si>
    <t>SUMINISTRO DE ALMUERZOS</t>
  </si>
  <si>
    <t>B1500003194</t>
  </si>
  <si>
    <t>SERVICIOS DE CATERING</t>
  </si>
  <si>
    <t>B1500000011</t>
  </si>
  <si>
    <t>LIC. JOSE LUIS CASTRO GARABITO</t>
  </si>
  <si>
    <t>B1500000836,37,67,38,39,26,25,40,68,724, 871,69,73,725,862,70,75,60,,740,872,73,737,37,38,39,41,36 Y 896</t>
  </si>
  <si>
    <t>CK TRANS  MOTOR,  SRL</t>
  </si>
  <si>
    <t>LIC. RAMON MARIA CEPEDA MENA</t>
  </si>
  <si>
    <t>B15000001160</t>
  </si>
  <si>
    <t>B1500001150</t>
  </si>
  <si>
    <t>ARTICULOS COMPLEMENTARIOS PARA EL CAID-SDE</t>
  </si>
  <si>
    <t>SUPLIDORES INDUSTRIALES MELLA, SRL</t>
  </si>
  <si>
    <t>OCP-FCR-00001289</t>
  </si>
  <si>
    <t>UNIDAD DE VIAJES DEL MINISTERIO ADMINISTRATIVO DE LA PRESIDENCIA</t>
  </si>
  <si>
    <t>ANTICIPO O/C 4690</t>
  </si>
  <si>
    <t>B1500000249</t>
  </si>
  <si>
    <t>DR. LUIS ARTURO ACOSTA HERASME</t>
  </si>
  <si>
    <t>O/C 4677</t>
  </si>
  <si>
    <t>ADQUISICION E INSTALACION DE ARTICULOS COMPLEMENTARIOS PARA EL CAID</t>
  </si>
  <si>
    <t>OC/ 4667-1</t>
  </si>
  <si>
    <t>SERVICIOS PARA CLINICAS Y HOSPITALES (SECLIHOCA) SA</t>
  </si>
  <si>
    <t>OC/4662-1</t>
  </si>
  <si>
    <t>ADQUISICION DE MOBILIARIOS ADONTOPEDRIATICOS</t>
  </si>
  <si>
    <t>OC/4665-1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</si>
  <si>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</si>
  <si>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</si>
  <si>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</si>
  <si>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</si>
  <si>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</si>
  <si>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</si>
  <si>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</si>
  <si>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</si>
  <si>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</si>
  <si>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</si>
  <si>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ATRASO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</si>
  <si>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</si>
  <si>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</si>
  <si>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</si>
  <si>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</si>
  <si>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</si>
  <si>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</si>
  <si>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</si>
  <si>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</si>
  <si>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</si>
  <si>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</si>
  <si>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</si>
  <si>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</si>
  <si>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</si>
  <si>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</si>
  <si>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</si>
  <si>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</si>
  <si>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</si>
  <si>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</si>
  <si>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</si>
  <si>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</si>
  <si>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</si>
  <si>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</si>
  <si>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</si>
  <si>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</si>
  <si>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</si>
  <si>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</si>
  <si>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</si>
  <si>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</si>
  <si>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</si>
  <si>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</si>
  <si>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</si>
  <si>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</si>
  <si>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</si>
  <si>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</si>
  <si>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</si>
  <si>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</si>
  <si>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</si>
  <si>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</si>
  <si>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</si>
  <si>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</si>
  <si>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</si>
  <si>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</si>
  <si>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</si>
  <si>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</si>
  <si>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</si>
  <si>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</si>
  <si>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</si>
  <si>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</si>
  <si>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 xml:space="preserve">  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</si>
  <si>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</si>
  <si>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</si>
  <si>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</si>
  <si>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</si>
  <si>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</si>
  <si>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</si>
  <si>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</si>
  <si>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</si>
  <si>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</si>
  <si>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</si>
  <si>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</si>
  <si>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</si>
  <si>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</si>
  <si>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</si>
  <si>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</si>
  <si>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</si>
  <si>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</si>
  <si>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ii</t>
  </si>
  <si>
    <t>Relación Pagos a Proveedores al 31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</si>
</sst>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6" fillId="0" borderId="1" xfId="1" applyFont="1" applyBorder="1"/>
    <xf numFmtId="0" fontId="7" fillId="0" borderId="0" xfId="0" applyFont="1" applyAlignment="1">
      <alignment horizontal="center" wrapText="1"/>
    </xf>
    <xf numFmtId="43" fontId="6" fillId="0" borderId="1" xfId="2" applyFont="1" applyBorder="1"/>
    <xf numFmtId="43" fontId="3" fillId="0" borderId="0" xfId="1" applyFont="1" applyFill="1" applyAlignment="1">
      <alignment horizontal="center"/>
    </xf>
    <xf numFmtId="43" fontId="0" fillId="0" borderId="0" xfId="1" applyFont="1" applyFill="1" applyAlignment="1">
      <alignment horizontal="left"/>
    </xf>
    <xf numFmtId="14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2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43" fontId="0" fillId="4" borderId="0" xfId="1" applyFont="1" applyFill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 wrapText="1"/>
    </xf>
    <xf numFmtId="9" fontId="3" fillId="4" borderId="0" xfId="0" applyNumberFormat="1" applyFont="1" applyFill="1" applyAlignment="1">
      <alignment horizontal="left" wrapText="1"/>
    </xf>
    <xf numFmtId="0" fontId="3" fillId="4" borderId="0" xfId="0" applyFont="1" applyFill="1" applyAlignment="1">
      <alignment wrapText="1"/>
    </xf>
    <xf numFmtId="0" fontId="2" fillId="5" borderId="0" xfId="0" applyFont="1" applyFill="1" applyAlignment="1">
      <alignment horizontal="center"/>
    </xf>
    <xf numFmtId="43" fontId="3" fillId="5" borderId="0" xfId="1" applyFont="1" applyFill="1" applyAlignment="1">
      <alignment horizontal="center"/>
    </xf>
    <xf numFmtId="43" fontId="3" fillId="5" borderId="0" xfId="1" applyFont="1" applyFill="1"/>
    <xf numFmtId="14" fontId="2" fillId="5" borderId="0" xfId="0" applyNumberFormat="1" applyFont="1" applyFill="1" applyAlignment="1">
      <alignment horizontal="center" wrapText="1"/>
    </xf>
    <xf numFmtId="43" fontId="0" fillId="5" borderId="0" xfId="1" applyFont="1" applyFill="1" applyAlignment="1">
      <alignment horizontal="left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 wrapText="1"/>
    </xf>
    <xf numFmtId="9" fontId="3" fillId="5" borderId="0" xfId="0" applyNumberFormat="1" applyFont="1" applyFill="1" applyAlignment="1">
      <alignment horizontal="left" wrapText="1"/>
    </xf>
    <xf numFmtId="0" fontId="3" fillId="5" borderId="0" xfId="0" applyFont="1" applyFill="1" applyAlignment="1">
      <alignment horizontal="left" wrapText="1"/>
    </xf>
    <xf numFmtId="43" fontId="3" fillId="0" borderId="0" xfId="1" applyFont="1" applyFill="1"/>
    <xf numFmtId="4" fontId="0" fillId="0" borderId="0" xfId="0" applyNumberFormat="1" applyAlignment="1">
      <alignment horizontal="center" wrapText="1"/>
    </xf>
    <xf numFmtId="43" fontId="3" fillId="0" borderId="0" xfId="1" applyFont="1" applyAlignment="1">
      <alignment horizontal="center"/>
    </xf>
    <xf numFmtId="14" fontId="0" fillId="0" borderId="0" xfId="0" applyNumberFormat="1" applyAlignment="1">
      <alignment horizontal="center" wrapText="1"/>
    </xf>
    <xf numFmtId="43" fontId="2" fillId="0" borderId="0" xfId="1" applyFont="1" applyFill="1" applyAlignment="1">
      <alignment horizontal="center"/>
    </xf>
    <xf numFmtId="43" fontId="10" fillId="0" borderId="0" xfId="1" applyFont="1" applyFill="1" applyAlignment="1">
      <alignment horizontal="left"/>
    </xf>
    <xf numFmtId="14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5" fillId="5" borderId="0" xfId="0" applyFont="1" applyFill="1" applyAlignment="1">
      <alignment horizontal="left" wrapText="1"/>
    </xf>
    <xf numFmtId="43" fontId="5" fillId="0" borderId="0" xfId="1" applyFont="1" applyAlignment="1">
      <alignment horizontal="center"/>
    </xf>
    <xf numFmtId="43" fontId="5" fillId="0" borderId="0" xfId="1" applyFont="1"/>
    <xf numFmtId="14" fontId="11" fillId="0" borderId="0" xfId="0" applyNumberFormat="1" applyFont="1" applyAlignment="1">
      <alignment horizontal="center" wrapText="1"/>
    </xf>
    <xf numFmtId="43" fontId="9" fillId="0" borderId="0" xfId="1" applyFont="1" applyFill="1" applyAlignment="1">
      <alignment horizontal="left"/>
    </xf>
    <xf numFmtId="43" fontId="5" fillId="5" borderId="0" xfId="1" applyFont="1" applyFill="1" applyAlignment="1">
      <alignment horizontal="center"/>
    </xf>
    <xf numFmtId="43" fontId="5" fillId="5" borderId="0" xfId="1" applyFont="1" applyFill="1"/>
    <xf numFmtId="14" fontId="11" fillId="5" borderId="0" xfId="0" applyNumberFormat="1" applyFont="1" applyFill="1" applyAlignment="1">
      <alignment horizontal="center" wrapText="1"/>
    </xf>
    <xf numFmtId="43" fontId="9" fillId="5" borderId="0" xfId="1" applyFont="1" applyFill="1" applyAlignment="1">
      <alignment horizontal="left"/>
    </xf>
    <xf numFmtId="14" fontId="0" fillId="5" borderId="0" xfId="0" applyNumberFormat="1" applyFill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9" fontId="12" fillId="0" borderId="0" xfId="0" applyNumberFormat="1" applyFont="1" applyAlignment="1">
      <alignment horizontal="center" wrapText="1"/>
    </xf>
    <xf numFmtId="43" fontId="2" fillId="0" borderId="0" xfId="1" applyFont="1" applyAlignment="1">
      <alignment horizontal="center"/>
    </xf>
    <xf numFmtId="0" fontId="13" fillId="0" borderId="0" xfId="0" applyFont="1"/>
    <xf numFmtId="49" fontId="16" fillId="4" borderId="15" xfId="0" applyNumberFormat="1" applyFont="1" applyFill="1" applyBorder="1" applyAlignment="1">
      <alignment horizontal="center" wrapText="1"/>
    </xf>
    <xf numFmtId="49" fontId="16" fillId="0" borderId="6" xfId="0" applyNumberFormat="1" applyFont="1" applyBorder="1" applyAlignment="1">
      <alignment horizontal="left" wrapText="1"/>
    </xf>
    <xf numFmtId="0" fontId="6" fillId="7" borderId="0" xfId="0" applyFont="1" applyFill="1" applyAlignment="1">
      <alignment horizontal="center"/>
    </xf>
    <xf numFmtId="0" fontId="16" fillId="3" borderId="18" xfId="0" applyFont="1" applyFill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2" fillId="7" borderId="16" xfId="0" applyFont="1" applyFill="1" applyBorder="1" applyAlignment="1">
      <alignment horizontal="center"/>
    </xf>
    <xf numFmtId="43" fontId="6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6" fillId="0" borderId="17" xfId="0" applyFont="1" applyBorder="1" applyAlignment="1">
      <alignment horizontal="center"/>
    </xf>
    <xf numFmtId="0" fontId="16" fillId="7" borderId="17" xfId="0" applyFont="1" applyFill="1" applyBorder="1" applyAlignment="1">
      <alignment horizontal="center" wrapText="1"/>
    </xf>
    <xf numFmtId="0" fontId="16" fillId="7" borderId="0" xfId="0" applyFont="1" applyFill="1" applyAlignment="1">
      <alignment horizontal="center" wrapText="1"/>
    </xf>
    <xf numFmtId="0" fontId="16" fillId="7" borderId="16" xfId="0" applyFont="1" applyFill="1" applyBorder="1" applyAlignment="1">
      <alignment horizontal="center" wrapText="1"/>
    </xf>
    <xf numFmtId="0" fontId="6" fillId="7" borderId="0" xfId="0" applyFont="1" applyFill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43" fontId="15" fillId="6" borderId="8" xfId="1" applyFont="1" applyFill="1" applyBorder="1" applyAlignment="1">
      <alignment horizontal="center" vertical="center" wrapText="1"/>
    </xf>
    <xf numFmtId="43" fontId="15" fillId="6" borderId="3" xfId="1" applyFont="1" applyFill="1" applyBorder="1" applyAlignment="1">
      <alignment horizontal="center" vertical="center" wrapText="1"/>
    </xf>
    <xf numFmtId="43" fontId="14" fillId="6" borderId="7" xfId="2" applyFont="1" applyFill="1" applyBorder="1" applyAlignment="1">
      <alignment horizontal="center" vertical="center" wrapText="1"/>
    </xf>
    <xf numFmtId="43" fontId="14" fillId="6" borderId="2" xfId="2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43" fontId="15" fillId="6" borderId="9" xfId="2" applyFont="1" applyFill="1" applyBorder="1" applyAlignment="1">
      <alignment horizontal="center" vertical="center" wrapText="1"/>
    </xf>
    <xf numFmtId="43" fontId="15" fillId="6" borderId="4" xfId="2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16" fillId="7" borderId="17" xfId="0" applyFont="1" applyFill="1" applyBorder="1" applyAlignment="1">
      <alignment horizontal="left" wrapText="1"/>
    </xf>
    <xf numFmtId="0" fontId="16" fillId="7" borderId="0" xfId="0" applyFont="1" applyFill="1" applyAlignment="1">
      <alignment horizontal="left" wrapText="1"/>
    </xf>
    <xf numFmtId="0" fontId="16" fillId="7" borderId="16" xfId="0" applyFont="1" applyFill="1" applyBorder="1" applyAlignment="1">
      <alignment horizontal="left" wrapText="1"/>
    </xf>
  </cellXfs>
  <cellStyles count="3">
    <cellStyle name="Millares" xfId="1" builtinId="3"/>
    <cellStyle name="Millares 2" xfId="2" xr:uid="{52984C89-C768-4948-9EE2-AA6AE150646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35AA8F92-80FB-4987-9AA7-C7173CA7D2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59506C7D-3495-4E29-8852-F84529A34D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063DE08F-7A04-45A6-B648-EFF1FB15E9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B9D266C8-E6F1-4DFD-8C15-70E9508F01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51E9A929-E6E0-4F5B-BBC6-EBCE4CCDAD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95AC370-1AEF-4327-8F30-5285F1B0DA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8E3D526-A53F-4308-86CA-8960681DCB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8B5F22F7-3E85-4AA8-B887-3E7163E9A0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0AB55280-DD93-4482-9CD6-50B90F7D13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A9AB79C7-6674-4D7E-9E1C-BBF568EEC8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D73F9437-0426-4A27-A3E9-EDC332871E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801821BB-6ACF-4B43-90C4-7A5259B147D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047D63C2-4611-4D23-9577-B04F6F15DA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DF4E3401-1F9E-4EF8-8433-C9F0971EAE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FCC7F35-A2FE-4A55-BF4A-F0E2B10E76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DA303559-EE63-4744-B9AD-9D9ACB8434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F39D46FC-BE32-4A31-A84A-5098B3F144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DB5AEDA6-2C89-47C3-A548-684A846A9D7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03FBABE7-27AB-48E7-9752-2340DFF7539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CD6CB8EC-B29B-4612-8E34-3FF3A6A985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CAC3FDD0-9FF6-41F5-AF2F-48FC0218AC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BF9751E5-D64D-439F-9F57-4CDED6C0E6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A1F121F-38E9-48B5-9FA0-E6BE40690E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5D3914-300B-4985-B45D-7C3AAE4C66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48CAC78D-A4B5-4A2B-837D-04029D9DB2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F0707BBE-E6AA-4BCE-B5D7-61FC708F7E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AFEB79F6-784E-4F05-913C-BADE3B6745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9EA7E576-E41D-4FDD-94CB-10E2C9150D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5C2E3AAE-E3DC-419F-80AD-469B6B7DBD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5A0407C1-06AE-4586-A2CB-129E1FC334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9F4406CF-A6D0-4B1C-AC58-4309515FCD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47667AF7-7682-4986-84FE-95485F53DE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E845C280-4E39-4249-A1FF-91A9C7B8B8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2EFA95FD-631C-42E6-A101-D38EBCFD19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8C0EE4C3-40DF-49FE-A038-0F1C1FB7DE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85940F37-147A-49B3-A7AA-725B36FA6A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70300C5B-EAEC-4313-B325-E9B1B95EF6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E41F2AB2-2BB9-4854-BABD-615BD2529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336DFCDE-CC58-42F9-BD2C-7E6D11B42D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4CAFDCE6-3CFF-49F4-A159-52EA386625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4FEFA240-B78D-4A2D-9D5F-3B18EEE3B1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6D87A2F6-55C3-4E49-B2D7-08CB27F0AF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451AB877-0A0D-4993-87D5-96266FC0B7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10E3EB0C-1CAC-47AC-A0D8-4431E56BF5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E1FC3428-627F-4495-9613-E67189D78E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50960058-2FC6-48CA-865E-239048DDEB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D5294232-AE3F-4C4D-9730-BDE497769C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EFB78B9D-59A2-4B2F-8438-BBC0C585DD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D4C9959F-A326-4531-904B-FD78C353AB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247B2FE3-6A32-45D5-95B9-7A29F4D66E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972938FB-C6DE-4F8F-B7BA-87321F8EA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8A83C24-77D9-4F10-AA0C-299A2DCE48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08FD0072-08EC-4EDA-9A01-157F3C5297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536355DB-942C-4F28-B5B8-D3C503F2BC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9C2AE4E5-8897-4C38-9801-844DE71CBA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2C1EE034-045D-4538-B48D-EF7B839807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2CDA0262-FED8-472E-B1EC-CA96291EBC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1C9EA76E-7B48-435D-AB4B-81546A8961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C5509F32-466E-46EA-AD3B-DF11142835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DB310B7A-5A3E-4E9B-B847-11AE4F8365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AC17CA5A-870A-43C9-B7B9-AD77718E51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BF50B160-8BE0-4C01-B4A8-CC1E51A616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1C464DE7-A971-46A0-8DDE-4D94299B75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22C81000-EF6D-46CB-8900-7B5F4C2583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CC59EB32-AF46-46A5-B989-24D58888B6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DED8BC81-FCDF-449B-B3A0-860F7983E8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67E40393-1B13-4E00-B370-E17C9651AF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D8025E39-125A-41D1-9666-5DE2EB7DE8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5CDFF14A-3712-456A-B230-4547D0FB2F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2813ABEF-D39D-4E07-9B56-950DC5DB5A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6226C4AF-0FBD-4960-B6C6-7A040930BB9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D67E9B6E-A3FA-4319-8CB3-6AF829936F5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E450B21A-3242-4301-B6F1-785D0C1537F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830A2F8D-3B67-4AC6-AA3A-D8C0090A489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DDCBD1E-A861-4A50-B82E-0C6CA13753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AB765B50-8743-49DD-9F2B-55870AB9DB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06C5574D-71FE-4D11-A979-A4B4E6E853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9819F62B-0C8D-48BD-A7F3-FCAC05FA1B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A2EEAD57-5273-47C5-B737-133EF2B1E6E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1206C213-B9B4-4FBF-973F-6DD2D87B03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A4FF3C82-95D2-4A0E-97A3-A627B0B50BE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FDD9FE77-4BB7-4DE3-BFB8-7A388A178F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201CC598-CE91-4FB6-A168-5AB68834AA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546561D5-196A-46E2-B903-3A0EEB066D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04194ABE-8348-460A-BD8C-D8FB792AAB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5C7E6421-7EDE-4EB7-BB93-5AB78287FB2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90C8AF75-207D-41DA-9C1B-18E5A11B1C2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DD93A3DB-D33B-4600-841B-F00CD634C9A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61656CC4-4423-496C-8DDE-3A96E86024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B4F0A06D-FC5C-4E89-B0F2-436D5E63C9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72179234-E94A-4A64-B169-049179A5FF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1F885B51-14A4-4140-B39B-443C7823B9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F180849C-C963-468A-90C6-0ED542735C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D966794F-BCB7-460B-BC2D-063BD707E8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75AF763B-0119-48DC-AF8F-2D24889DA8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6A8ACBD0-3EA4-4A9F-96D3-D2F400AEBF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1E9BDBB9-8BCD-4F8E-826F-3FBD7CDBFE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74AB3710-F68B-478B-9CAA-20C19CB691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8BE65516-E9F1-46C1-A1BF-ADC04D6F3D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15B46DEE-499D-4700-A4C1-86E1B3E07F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F8804974-13A4-40FE-8D85-D18315ED6E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2F2D8A30-E633-4D3F-B11C-A924964BEC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7EDD0AAB-58BF-43C3-89E5-F59F27223F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641D5517-785A-4E41-82D1-33E830FAD5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F19E3F51-BBF8-43A3-9275-DBDF952A3E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4EE164C1-1E6F-43B1-A37E-F170EFC46E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753930E2-E761-483F-9038-4CEA4A077E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6F71AF1C-265A-41E9-B352-FC311AD13A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BD414901-C1C4-4290-9397-8FD0C72C9A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CF071168-7D19-46BC-B7BE-42D432436D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406B3770-EBF7-46D9-B6F2-2FB9338DB3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D94CB18E-1AA4-44C8-A667-2F38A7CD37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11B20C42-AAD8-4F33-87A1-6F3F397F79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91C19C32-D9EE-417A-B7FA-B7DB5A1697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DAFA38E9-4DAA-4AD3-B1BE-B6F52C419C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F9112A31-6B01-40CC-B293-B16125D5C0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EB07191F-162A-4397-829B-9B9519D48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166461CD-79C9-4B3B-8DF5-4268E49B3C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857FADA8-3279-4B0A-A7CC-383B6A895A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13C7640D-4F8B-4F03-8891-25F82CE20D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171C0C23-F267-4147-A858-D3FEFA0BF8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B8F7EFEA-6117-4BA8-A681-644A6AD2AB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61E1B4BB-C5FC-483D-B9CE-E3E04473AA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6B5E42B6-8967-4051-9144-3E9B98487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E00CD209-2B8E-4EBF-B209-B45C983442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9285695C-D61E-4E9D-8022-BECAA75E72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2DE5548C-61E5-4B56-AD87-4D774BAFB4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1EB8A21E-3BA0-47A6-8F20-AA8CAC5533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5238C261-25FD-43C6-8F90-1DD798A5A2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421ABCAF-5E18-4B4B-834E-B04ABA16DE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51F772A9-43B8-4B97-9781-9606FE29F7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0471FA52-E5B6-4204-8C87-0416C389FC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5BC06F6B-1736-46EE-A202-20085A03C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548246D7-CD19-4F72-A019-E57895D47A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71D1D3F1-A4B1-4A9C-A40B-6755CB8741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255B474E-79A9-45F7-A4C4-D09EBA39EA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38A18C84-4E7C-4085-AA0C-453C2655FA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F8D6C737-433B-47B5-B77C-5A8674F9A3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11856124-AF1D-465B-8353-DC992890E0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43FD29B4-791C-41A4-BEDD-75B67266DF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DE167C68-30B3-49D6-A562-B32E7F5C27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FFBC5D5D-DC35-44A2-92B1-71EBB723BD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801C6F7F-5BF9-4179-BE94-DE5C5622D0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21E7DA99-BCA8-41FA-B2BF-733242F6F8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F39A6F3C-DBD8-4E75-9E8A-6B1DFB9772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6962C7BB-FF3A-4577-AE93-69DB26FFE6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E5C4C306-381E-47FF-BACA-60BDD1214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D84F8C9B-305E-4992-8F3C-53D0902D31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2B264972-0675-4AE8-A246-536E828F36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B5174A83-EB5A-44B8-9996-AC80BF2544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6672C966-87CF-4AEA-8CE7-40D867A8DE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92090231-68A4-4BFD-A080-8D6B2113DB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CE350DFD-ACC8-418B-A604-3777ABA70E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90672418-B0C7-4C20-8601-E2C5CF9FF3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4224ACCB-7D80-4DAB-87CA-7A2CA81AC5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474D2FC2-31B3-445C-BBDA-2B2FB95DE4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47B5DC6B-78A9-4974-8169-BC62CBB0A1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710BEC65-D0E3-406C-861F-286AA75F8A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8EDC009F-D72A-43DB-B152-A1D7991D6F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7E2F6457-D1E4-4B85-8691-54E746E9322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9345086F-50D4-468A-B297-0793AB42F6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04B28DEC-566B-43F6-A691-2F90A1735D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1E4A334D-759D-4643-9910-D0E4D66CE4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A20B647C-C410-4AED-AC53-9DF61261C6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B1B25C44-116A-4F29-B5C9-EBF6CFA9A6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F733834A-87F4-4D47-97DD-B29388E4B1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57210C7E-C264-4C25-8DA1-FC1A28E3B2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29842F0B-6099-4B7B-B990-3719A303F8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957CD7AD-4A18-48E4-88B6-5800DC7939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0441688D-1D67-4884-8F9F-B258286721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43CE43C8-2F75-443E-AD7B-1D33BB8368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611C80C1-F064-43EE-8FE6-31749769CF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154A88CC-8C8C-4A6E-8C3C-BB923056D8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0AA5E911-19A9-4EFD-98C3-A9B0F8197DB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68C6C36C-9C06-4938-8AA7-35BA21EEE4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1B0D00F9-17E9-46F9-B0C3-B481856190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16D28354-0771-4651-99D7-AC72ADBA4F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329BBC1D-D59E-4216-A1F5-97BBF35F1F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1F06A689-C5AB-4D1B-8F0E-C9F67AA37F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1CB9A242-6F2F-457B-A642-FDB1562D1A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DE2B67AB-32FC-4567-9E0B-F7A69DFD29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163E0A11-8139-4A0D-929A-882055555A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217BA526-1D4D-4A48-9BFB-50ACB917C5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38DCA059-0821-4C25-82F3-74EEE2602A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F2A8D112-925E-4A40-AC4C-34DAD2E58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DB3E6B5B-93E0-4EDD-90CA-096055C08F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EF57F8FB-2BBB-4EB5-AA27-273E034340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E629C7FB-6F10-43E4-A4C5-15F9F536C9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7708E0FE-A13C-4B24-9E72-4961664E22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F33CB82B-3A63-4DD2-ACA9-4170FB04B7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ACB9777C-F884-4244-979E-F5F9AC8667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D759752D-57F2-4B15-9A39-E8E143C70D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1E9C6BF5-7A4E-4751-803C-A62EA2CDF4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17D2EF8F-E4EF-417F-AE49-C3F52B29D0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11FECFEC-E874-44CD-A993-2611BBE011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65178C13-DF0E-48A7-99CA-05556CB6CC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AD84DDBD-E7B5-4C1E-A5F7-012C6532DF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EE095FFD-FC73-4071-987A-993FE65D14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E82DED86-B848-4472-BE00-786201B2B3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CD752941-C5BB-4DD4-9BDA-68F7B6A54B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8D00E895-A158-4482-A171-B88524B3E6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83A9A146-3DD2-4ED5-94ED-3C376A505C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09BDBC88-8C5C-463D-94AC-20CBDEE5A7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BE7025D1-2A14-455E-9037-D9355BC733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6A9074C7-E623-4F72-836F-5AA27E27C0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3F175ECD-018A-4829-9013-224D703688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9BCA7B82-9D96-41E1-9F9A-E0A2AE8D9C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A156BEB3-64A2-4076-BB6C-144C2B05DB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0E0B097C-432E-4D8A-8472-673AB6ED48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30B02C80-050F-48D0-ACD7-D6B9AD701F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198013D6-CDFE-42A6-B02F-44FBA936BB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5FC81925-8EBF-4665-8E4E-46AEFA73C3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CBD94AEE-BE69-4E1A-82D3-99D12D978F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FDB53A82-CD5B-457B-9397-681526DABA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5C7B5C19-FFDF-44C5-84AA-6F2B43215C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EE42E80C-30A3-4D26-AD81-BA28B4B8C7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CF042B82-F25B-40CB-B7FA-4241A1ADBB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34B48489-E6E9-4CD1-977D-F01E93F301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50BEF68F-7BF4-45E5-BCC8-EC68ACA02D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75675E36-17F7-4599-8F49-511D24E493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225BD114-68ED-4D94-8666-45B06BAB30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7DCEE86A-54B8-467F-818F-23A0C6DA54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81BF1EDC-FD2B-42AA-8BD4-29ECA96766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63C32DEE-EE8A-4669-925C-B8C660392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631D3D60-ECE7-492F-A758-87AF1E261E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58FB7E4A-96DB-421E-9E99-F02D87CA82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59425031-9056-4343-9A89-DDCD05ECAE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BFE86C7E-91B5-4B75-AAAD-D37598D113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9D2586FA-1A5D-44DB-8C6A-0C19182C7A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40986085-92CE-428B-8A57-67CB05CBD6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B0B05AB1-8160-4D28-B271-EB7A1A2CAA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D3CACDF2-2C15-429C-A1E7-A80927E49B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423F40D7-6A59-4262-8529-5DE8A02555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3F9E86C5-510E-46A9-8782-AA2F4FD919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9F80B514-2AB0-4B0B-8259-6283AC998F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A23EC162-6B77-4B3C-8661-BC7EDE15FB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D9FBECDA-5DCC-4569-9E8B-CAFD3BA7F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DD5D5552-C7D1-4C3F-BE2C-CACC136543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B90DDEBC-42AB-4A99-AC79-A64864FD95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8D9CB33B-BCE5-4FB5-9045-014F4B6C3D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3A35BF21-EE5C-4EF0-9A08-5B7ADFDFBB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750D14CF-7937-4C51-8120-069D3AFFCA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6029C930-C25D-4B32-9605-C6B4051108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67B395C0-0397-484A-82A8-C003A8F8CB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5603CD94-F76E-421B-B8AD-9BF6CB127D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7ABC9B14-11D1-453C-8E21-CF70DB9D47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55D0AA6A-CC8C-4A3E-955D-7F00C5C9D9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173C1436-4BB9-47C0-8A66-2B0E5D3210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2097DEB1-DC25-47D7-82E3-03B74563B6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EF686669-46E4-445F-8294-FAEC8E0DD1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A082D7DB-0ED1-42B2-8EFE-7EC433C2B5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AC1B97C6-F5EE-4D79-9A97-149F8EC93C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367BFC53-D179-4698-82BE-76CC3A19E5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75836DF3-86E7-44A9-9860-77E78AA3A8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F7FA2356-AFB2-47FF-AA02-85AD24E23F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5E5811C1-400C-45A1-9A9B-31DF0A9ECF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672A6FE0-CB8E-4D21-B66E-2739A988DC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F9ADDC25-A36A-4016-A086-01B7C3B796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A4D04433-4125-477F-902F-A9227AC4F4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AD4A876E-8017-44C7-BA9F-404540A57D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C8570163-1BB0-4597-AA77-AB56C634CD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69E259C8-AF44-4929-B624-631B8486CF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3D66C417-B236-4001-B6AE-387C80C8C6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2FD89CB1-81DB-439E-9846-F9036114F4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7E7BD76F-1C42-4783-BD86-B5118D39B4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CF3EA680-97AF-4BDB-BF0F-A1A6782922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673A2F56-B20F-47B1-95BB-5967BA9908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2FED1E49-AE72-4A23-8878-BAFFBBF1C5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77588C81-C4A6-4C14-96C0-7F9ABEB397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9D35F17C-0DD0-483A-ACB9-224AA98A36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FF049CDB-7370-48B6-8F48-A56009A126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C277F945-3DDF-4209-AA12-1A698C9880F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9899B2C0-BD06-4C7A-A8F7-2B5626671D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3AFD285E-C3D0-4643-96DB-8FAF33E6D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ADF448A6-09E6-4103-8464-30786D1CED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4FB42D92-B7D0-4D07-A6EA-CDBC57DDA2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8C5953BA-233E-4CE0-8745-FAF06CBE5D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5E515E78-54A9-42F0-BC6E-096EC2BC63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8D9727ED-524D-4A4E-93EF-88ECAEC127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3F0A5926-8D8F-4BB5-9F96-6C82C577B4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D07133D6-466D-4193-A5C8-8CA8680BCB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65A6D3B3-CB48-4AA9-ABCA-62DA49EEEF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A9122D5C-F76E-49D8-B57D-BA31244FD8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4E275AB8-F550-4F00-9926-38C0898AF8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2ABB381C-E5DA-491D-9296-08E67723B3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4E57F072-D118-4DCA-908B-B5BD479E38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B87845CF-04E2-4624-8119-CBB1A73991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430C9363-7F13-4D3A-A766-F3341296FB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57A05E22-DD9C-4735-9412-A9C4299D60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F21552B0-E42C-4459-A750-AB2BB6CDB7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79D92EA9-64D4-4F04-9BA9-00842D1B6D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EF59DCE3-A855-4868-89D5-132AD1CBE4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E13ECD6E-3357-4D4D-AFDC-47A1CD5BA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39B9A222-9212-44BB-9586-D053CBB855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80B7F79F-264F-49C1-A28B-9CDA6A7858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2A2F22DC-8E41-4075-8E40-3D9AB461F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4C3C6264-A68C-49B1-83D2-5B7196E443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D555DD71-1423-46CB-82F2-BE163C660F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5902203D-9A76-4C0B-B049-A0665A9815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B6E54726-3AB5-47A2-871E-A9BD7DAAD4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2FDF1004-5244-4D3E-8907-1B8F2C99C7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470D659C-5581-4A1E-B873-2521B6DFC1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4AF707F7-F761-499C-A9D5-F1B0E23021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0C213551-93B6-4F5D-868A-02AA473D4F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56A06558-00E4-470E-B123-42CF0DB0D2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3C850FCC-B4D0-4561-86EC-BDBA170394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27CE6FA3-3A6D-4298-A7E5-F3FC6766D6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C8202E92-03BF-4E5C-AAB8-FE75D82FA2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63FCBDE4-36BF-45A8-806D-309EB3C803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E5BF5556-BD7D-40E4-BA05-C025BD2988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6E14457B-5B49-421E-9822-14B9F284D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ED2386AC-A82D-456C-9CB6-5606D476F3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9F53FC1B-1EAD-4214-A5DE-4924B03F7F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2621F813-D759-4ED6-B2B0-A611DA6691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C10D0D37-7017-4C44-8C96-817633CB87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D112D346-4224-4C06-AB57-EB4E22E33A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5AEF1453-50A2-4A3A-BEA0-D8BBB76183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329F3DF6-5DF9-416B-8009-88773447B9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F36B2D1C-23FF-455B-B01C-52018ABCA9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89D28E73-A090-4768-A5D7-6338AF00E4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2489FD37-CA0D-40F1-8357-42AC6093BB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B8D38436-019F-4DA6-A992-CDADB2D238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025149EA-E448-4A2E-AC5D-1E55945C2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D5614B39-18C0-4DCE-8278-23D68DE97E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00BE9656-5D5E-4616-887A-1EE2BA5730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E5113B74-2357-49D7-80AD-901CA2D28D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9767A2F3-9FCC-4B09-958E-BEA5C8220C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09252D3D-4BA5-4006-B535-63AEFB61A7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9E214066-6F32-4AF3-B312-6818DAA67C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5D644882-9373-4055-920D-09EF7E958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45705963-5B7C-473D-B7E9-943BE4974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68F1FD18-06D1-4C2F-858D-95ABEDACF8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27ECDFA0-2371-42EE-97DD-F680FF8029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D1FB8C2A-8DF4-456A-87F2-A802A55735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33A65C90-861A-4F77-864F-D97D520692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EFC4A6C2-61A7-4914-980F-294FCF5874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EC30CA6D-47F6-430E-9D83-1831AAB732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53B4C507-293D-45EC-B631-B5188B184B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1C0D5723-80C1-488A-B8ED-3B7AAD3E3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F2B77DC8-F666-400F-A1C8-0EDF344CF3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4FBE7870-9621-4EF6-910F-62EF68B114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3ED6DECF-3CB2-4325-9310-F9B434A9A5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DF471884-6902-401E-AB4D-67E1FDF8F3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AD76BD3A-C16B-4B09-AE84-A3353E4CAC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260319CF-8D30-44BB-8514-C6D558C22D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57C2FA4D-B77E-493E-BE6A-DB4850D5B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E44FE7EC-D143-4BFB-BDB2-2A777BB079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F978A535-BEC5-44F4-894C-0B3E05FF12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46AF72E3-9A82-42F4-9904-8B8DE4FB40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823A2042-801D-40F3-9C78-F4B21605C4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4F4CE51C-0FBF-413A-8B6E-720EFD56EE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DC50599D-531B-45F2-84E6-3F89AB632F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D130244F-D94A-491A-82F4-F67B0CD444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48DB42FF-A646-4E0F-83E9-18D420124F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21956473-CCAB-42B9-9AB8-A7E3D29DF5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136822BA-4648-44A1-B27D-46C22D5251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19C572B5-C8D9-4C78-B17C-738BD767E8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759E1480-AC4E-480F-8E27-9C6B5A211D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AA010764-3DDF-4A2D-ABD7-950D44E2AD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2A4CDEDE-9F15-4181-B2A1-CC7D606A33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5110C83A-B350-4665-A361-4E8A4DC20D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4FF14496-3EDD-4E2C-B142-F2F8C274BD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33EBA2AF-4F27-4810-9307-AC4BC60C5D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6F815B36-1A40-4737-B8C5-72FCE80193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0513D207-B232-494C-91C9-2A9CAFD872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ABF0F4FF-A8B2-43DC-A6DC-D23010D39E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B1C7293E-2670-4F4B-88D4-A4FF38D12E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F07049EB-2360-4EC4-9EE0-1FB7723955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7CD8504A-355F-4EA3-B8B4-79F7038097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59934056-F066-470B-A2D0-1176CBFC80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2F398C30-0183-4572-8A21-4913170D5A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B0390CDE-60FD-4D68-BFCF-888B64BB8D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5AE330EC-F799-4DE6-A5DC-BA5C2865D2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8DBCB1E4-3134-4319-A47B-BD101D8DC1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4827377B-AEB7-46F7-8AB1-9D149A432B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59852A88-F635-4273-A352-3870A94CC6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019B7016-1FF5-4E97-AD31-7CCFDA4B30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8E65460B-1FA7-4BB1-89A5-45FC3E2858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1FAF2D9E-8171-4DF9-BCBD-96EA84ADBB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BEB90BF4-62E8-4794-A691-D4406FCDC7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B7069930-EA43-4646-A036-14EC374392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32110692-9CE1-4AA1-8DE6-3F28A67E65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684F345F-6E83-47FB-A681-DB7A15A1F3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5F5238E0-3294-4F2E-A565-6EC6CCE08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756428CA-18C7-4E28-B8A1-1A47EFAE7F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1A450BFE-1CDA-4217-8414-E44CEE634A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A5ACBA53-FEF3-4620-9A47-90CDF99E42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82ACF6A1-1BCF-46C0-A70B-9E93107696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8AF24EDD-4580-421B-89E3-D9452B7A38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53BB7FE7-AB7F-4EE8-B836-FF39F93610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A352BB76-C17F-4B3A-8FCA-BD4102A2EC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C6B2990A-753C-4919-ADA1-C082431332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029C2F8B-8359-48FB-A7C8-C5487CF1F5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A8B48F72-2770-414A-9DB0-2C454899D0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5C2DCC7A-E03F-4BCD-A401-C3D68B4D5D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D96A23E0-C7BA-4A48-BF71-79C322BA7C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787B201F-F04F-4327-8DF5-4888B9BE19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2F9F2C90-A126-4D69-A93D-52E29EBCA4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941EB08F-4071-45D6-A268-B7ECDC5F2E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D915C778-C21C-4B60-AB41-4A75EC1C83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F4C81CC8-73B3-42A9-A1FD-1EA7B8511F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4E0EADDD-EEE8-4E39-8CE0-DE7FD5CED7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26E78439-6246-40D9-9378-9D8D613FA9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C5F2B169-3C1D-49CE-AECC-52DDF539C8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2DC3955B-6B33-47EC-AA1C-492C3814D2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7B57139E-A68B-49C6-8ABB-8C3411EED2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03F06C92-6423-47F5-82C6-9682E5FEA0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F20823DE-DAB5-4160-99EC-D62E0A9ECB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CD1EC283-E937-438E-89A6-1CDA05D3D4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D8B2C9CA-2600-4AE1-8B6D-76B35E4B44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31568B7D-97EC-42F0-B71A-ACCEE90FBC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2743F742-99C0-4202-9E51-86B0AD1291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C9CAFE50-0BB6-4C2B-A215-47FCF73D84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03728BEF-830D-4B42-9CA9-E2427AB07E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0359F969-1B10-40DF-B080-E78ACADCA0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904B36E4-5AB4-43FF-A6A5-A64A70102D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0610BF4E-8D4C-4CC9-8AD3-574F63D1C2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6FACB44A-B17E-408F-B61D-D0FDCCF082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8B194315-E7B2-4EDF-8DBE-CD0F07476A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E484AF62-5488-418A-8256-23027206A2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3C51A3FA-5AF8-44DE-AB5D-E7FEECED78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1A8E6F51-B336-4F7D-A90F-8A8661E7F8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37415CD2-48DE-4831-B15A-78787377FB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AC7DADF2-DDA2-4845-B3F1-7D80D2B0A2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97A16E6E-29A6-46FA-8BCC-91A59282D4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BC14AF6C-B8F2-4EA4-8606-BFB379FFEB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3B4C369A-0DB9-4B8E-B513-B0DEFE6A97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C9E8BD2C-609E-4E44-8CE9-B2B935F7C1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E8A52FD2-3D1E-4A30-BBDB-47F94E5B9D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EAF90302-8221-4A60-8979-DDDD08EF1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9463F786-56A7-4584-BDB6-8708768CEA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FA3DEBD9-5F06-441D-9EA0-0398FD15D2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4652F9B7-7F45-4E0B-9773-BDB14F7FF5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05713CF3-F7AA-47B9-8B8C-02F661AB88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C386EEFA-C379-485C-AF97-332547A62A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8E289DF3-5D35-4A05-A08F-8F69ACCC4C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028D1D65-2438-443B-98EA-45602B4345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593FE79E-44C0-4777-8A85-F91C595BC5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381E7356-1C6A-4B3F-AD6E-DD46AF70A8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E7692A4D-3946-47BB-BAFC-F651CBFB62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34F2ECD5-AA93-4E45-A252-6FA51F862B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3994DF43-772D-4095-8C55-C681E5A91C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ACB9BE76-48C8-4D6A-A960-7E2818D41B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062E4696-7AB0-41A0-8EA2-9A96D07B18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38D5B4D1-0D37-4780-847F-CDACBD711D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6B264E4B-3892-4952-99FC-4C7786D0AD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F998413F-D49C-4A43-8D95-8428012E19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2DCB815F-6C20-40FF-B794-B3FF6C625E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96AE94E7-64DB-4B4F-997B-EF15E112E7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C3DAA216-26F2-4A5B-B1E7-0610DC6AC7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74196DD2-8D10-4A26-AD4D-8E91E0AE52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70D28C57-CCD9-4BC7-B93B-E9017FF75A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80770A4B-11BA-4D59-BCC1-2D74BD616E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7BDA5A96-7799-4277-8711-76BE68335E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623798B0-B36D-4170-8EE9-15C9DD58C1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7F299188-D141-4239-859D-27B0B36791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D6EE07BD-CB14-470E-B9ED-575D7E7AFD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AF824C2B-912A-4792-AC5C-F0EE86E8E0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6A61BF80-A730-4CE0-81EB-67EB6009F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8564AE62-6E1A-43AB-A3B5-F1155C1F3E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40764FD9-BB98-45F1-B4F8-73DD44FE3A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3F279FD7-A472-499B-B568-684DAB9527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6F1E0036-9B33-4445-9547-E3D7168CD6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B8BD6A0F-A060-4103-9763-0A3DAE45E6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3C24847B-37AD-45BB-8442-8AA7A02BB2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C971632B-45FC-4155-8685-55566E8A6A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807C8698-7975-472B-9A14-4072F83D12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4406728D-E96E-430D-B74D-ADE9A1A3EF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6D8064AF-AA8E-4264-9EB6-7F9F22C761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9E3FDBC5-BB6F-4C9B-986B-9AE0E68436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BB7E9A1F-A7D9-417E-A873-C098FF11D2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758A4EBF-C7E4-45DD-9C8D-0DD752A952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1BFFDD4A-C749-48CC-A1C4-327B4FD4D9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1D34DFE8-EFFC-4C28-A0DC-1C9B705F6F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F3E2AEAE-8F71-447C-A91A-541740B28F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929D4215-D13E-44E3-B613-66ED507504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9777C68E-7BA9-4114-9BE7-810472A95A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B8673E89-C1CD-49A4-8F9A-FC403ED3C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C49460E7-B5E0-47A1-A5FE-910A6CE86F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EA061819-4B3F-42B2-84C9-6833435C94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DCAF6F23-D140-44F9-B553-905DF1BC06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5A929667-B35E-4F05-8F61-62B5ED32F2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C4ABC13A-EEA8-48DD-B9A1-F759215072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666845DA-9CFF-4B04-8C50-325B873032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5D2763F0-6C70-4091-AB4C-72DDFDE8BE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78C49AE8-E73B-4542-B7F0-6C563E6390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BEDC7755-E7BD-44FE-887D-15388EED05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7D2D5745-4709-4F56-B9C4-73ED965B26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32E27BA8-24E5-4E67-ACD9-1091CF9A5F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68E24877-085E-4BFA-9A14-27925B94C0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D83D03DB-D2B3-4996-A611-9A7DB83ED3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7836F838-7A11-41FF-BEC2-4483E0ED59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EA2A5D15-8FBB-473D-A353-5F9FDBCF3F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D137BA8E-F367-4A26-A57A-D34A82E77C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D635E219-EE9D-4F2E-B3F9-AE87E09A45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D2CE16D2-8B69-4271-A6A9-F321A2BCD8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D10352A4-2808-47B9-A802-5EBB7B403C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89F9E62B-0A45-41F2-82DD-AB1E621EC7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C4956195-DACC-4C0E-B94E-59C86D8C66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1C5E6203-504B-4366-9A67-48B525C799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8F137397-4663-43DA-B22C-C8DBD2619E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6CE3C68B-1426-4FE1-9BCF-B3BFA62D7D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03A34B1C-8F9B-4FE4-8701-8701DEE6FF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5D97A403-843C-4845-84DB-67C530A917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DEE03608-BB4E-445C-A6FF-7A49F22246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2BF7C164-6BA7-45D1-AF84-E05463C317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15E5D134-A8F4-440D-AA18-D12B4B7DE0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7D58EF53-81A2-4CA4-8DB3-AD3FE6E2B7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C733D437-14BB-4DFD-AD0E-95F176D0BC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E7DCB659-268A-4386-A4C5-61C01773D9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DC6A59EA-AEFD-42F3-B97D-8D560C8A50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A850F071-C493-407B-A1AB-151BE33A89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7C90B785-F66D-4943-B89C-5A4A5FD8F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189AFBE6-1D57-4AF4-A014-5536DC5F77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EB68B858-53E7-493B-A049-02FD08C734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E75264C5-F4E4-463B-ABE2-D2FC4113B0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778498DA-74E6-4B50-B645-AA1A02FA5C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C0E69FA4-5AF9-48F0-BE47-1B2A6B59D8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C0077F27-B1AE-4AAE-ADCF-A2A543FF54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50D7B789-7C78-4452-9BE6-E7B4527D98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91E42555-E93C-43C0-B7D6-AD4DFAA67E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12D5184C-238B-4742-A7D8-FCEE045157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0170272E-38D3-4B98-9417-16B0736ABC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7F4F1B65-F53E-4746-8C86-9B7F6558D3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1F7C217D-CD56-4D76-92F9-24D0C57BE2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E95DF974-AE91-4C7B-90B5-86278894B6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78D1E80D-AEE9-4D35-85B2-EC98D89807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60BFC3DA-134A-427B-BF57-3010797A46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DF7D0182-88AA-4E99-87FE-5CED5CCE99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E348A3B2-9998-4DAA-BAB9-5CE325B0DD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D570B4AF-B271-44ED-84B1-3443B61FAC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EAF1F6D6-C9C3-4614-8C87-0EF39C7386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F191C604-F167-4DFD-B473-F4BD80C302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4B46CFFB-8769-4368-BD6A-E44264180A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7058CE88-A3D0-49B0-9E00-FC90CD7111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CC5E650A-A495-4D23-A174-EC9DB8D60C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57A1007A-1FBD-49A7-8715-D8B1EB855C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62F0EB4F-7605-4145-BB55-043B2B48D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FDDFF9D0-4D04-44E6-9FD0-A23F37D0AD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ADAF1D5E-2ED9-4F55-93CF-23D25531F3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3B571598-1D71-464B-AE81-B8CF53FFB8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4A1EBE70-AAAF-476C-AB09-DE744E01BF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79FE8E05-619E-416D-86FC-570EEFA6D7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1E2777E1-3E2B-472D-B934-B5D79AFBF8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EB25CC63-C2DF-408F-AEA8-5C8779143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A0F586E1-357C-443A-9608-C89A9F4468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F46B918A-8689-4135-ACB0-4E4BA9F1F3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392DFC07-8FCF-404D-8E60-32DB9130C5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27AEFBA3-724D-468B-B9B3-6D24385A74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5A21AE63-74D5-4A32-8863-F48CCD50C3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1006CCC1-AFCA-42F3-91F2-81323EA7F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5DF40296-FE79-4972-B909-D67C15C4CD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BE14050B-7E38-4B8E-B999-44E9C11BDF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66EE3166-AD8A-4B46-B25A-CD3D19C517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3DB6DEEC-7FA2-4170-AEFC-1F970BE02D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11C2516F-84CE-4487-9E90-6AB5F567A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1F0EE33A-DBAB-4261-8B01-34687F8ED0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603C6261-19E0-420E-BF9F-5A9E39FA53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8B4C738A-682F-4F57-ABE5-A44BAE6FB6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09BF19FE-6DFC-4F96-BDE4-034CCAC549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E1FB2F6F-447B-4088-8238-69E6CD427C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028E2A9A-A4E8-427E-9574-4F59EFE0CC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54EC89E2-1053-4F20-ADB6-76E0C46B5C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5DA3598C-5FEF-4000-B2D1-681EE63773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A4306857-06CC-47B0-9FF4-EE7D2D8F0D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1E036C08-5B52-4BB2-B3E8-D19BBFFB80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EDBEF931-836B-48D8-9397-13E308D959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0E8C1239-7BFF-4B1F-8BB0-42CA8AF806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A9D84AEF-6832-4804-A281-5CF2823B5D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87FC62BB-65D7-4F86-A28C-BA4C95735F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571FCA54-41E5-416D-9EC2-9322BA36B5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B72D4F1A-80BA-4D83-8B5D-A8BB40E84C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CA29BE7A-265B-4503-9A5E-03C03682D5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01CA976A-01B9-4384-9DC9-5D8C135DD6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C105039E-8832-4707-9AD8-BA829CD7BA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36479458-B553-4F73-8399-8CFC6A025B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3B1F5015-6EB2-411B-B17C-B133D2F6D3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C39E87D5-3F55-40B9-AD2A-B14965143A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0E84AFEB-605C-484A-BAF4-347B3DBCC2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06C0AFF4-55AF-413C-A830-D7357F9529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0AF58DF3-06E2-4681-86F3-7C6D280265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C75597A0-7932-4AEF-862A-A4E04E19F9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06682645-A4EC-47FB-A76B-DCD5B8C53E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A09CF3EC-E9E0-4274-AA9E-68EED85E68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1B265A47-7DBE-48A2-9EB3-C1C09F96A5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AB4769C1-2BD0-4BC7-A7E9-DE883F24C7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46E884D5-6F3A-494E-BBBC-AE1ECC8E3F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5E2272BE-BBE3-4266-8348-2CE9AD6434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30D2B961-3C10-47A5-BBA3-F92346F4FB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15618505-6BA4-4149-B9DB-6C26438418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839C56DD-6984-4F3C-B625-A0061EC048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E64C7423-4A31-4EEC-9348-83B619029E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0BA39E1F-3461-4409-B1F9-B6E2965265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5DCACA0A-A3C5-46B5-8591-4B5BE24C32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E2AA3BC2-1B04-456B-BC70-A0977C2CED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97D2635B-B75D-4277-A597-C331C06827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99CAEEEE-EFC1-4627-A030-D8F06B06C1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315B8D3E-A21B-4238-AF6C-94BC6A5241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614F769C-FFEE-497A-9EBD-6601C5146D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923B0035-DFFE-48F9-98D1-E28A852D74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B0C8E090-9819-41A4-8ADB-30A8ABAD22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CECA5C47-09B5-413E-8051-C1E1D88A56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39843BCA-40FF-41B5-AD78-B4F749B3FE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95263E75-01F9-4F17-8497-EE1BFB1190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3B112EA7-25DD-4BDF-ABA3-1A4B1C6535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61190E59-BA34-414A-B59A-896F031C05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23392CE5-2151-4F0B-9669-509BD95233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B921423F-123E-4689-9DDB-7D1CBD36EA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1C168610-F687-43F1-BEEC-B6941AFAE6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302E4A31-E76C-4625-B06E-F7EBD5286E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41C49E7B-EC97-481B-AC70-E59185F121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A3EB3A3D-5E7C-4A40-AF22-5C4D20A2F5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3DDA326D-41E7-4C6E-B3F4-2D7E55CE12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16AB3A93-87D7-4562-817C-2FA64417FB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7E79F87D-226E-40FB-8ED5-434B9DE7BB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C0DE98DC-69F5-4FF1-8D3C-256D26C49F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63253EB7-B6E6-4203-BDA2-D792A28A08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248B8AB3-AB1B-414A-9BA9-8F7C5B3F7D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5FB488E5-257D-47C2-B43E-1D1D2939FB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CACC88D7-E676-4887-A1BF-23EC77B039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12C0ABF1-6CF2-4BC4-84BD-02209290FF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42D53914-7CD7-4B58-8125-325074A0D0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1BA97A13-44D0-4C2C-B481-8CF6210903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2B900D21-E4F0-4AC9-9916-1CBCE7FB12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7A15AD58-1675-475D-AED8-816D0CF9B1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5326E1EA-2193-414E-B871-ACE2964DC9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A84B3438-BBF0-4E93-BABF-5B9E0F70F0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A5382CA2-0BD7-4FCA-84D6-57449844ED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998B34A3-D167-481E-B02D-D609D221C6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23CD1BB3-5D15-49A1-966C-26AD60773D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B55B9355-B6CA-4158-8638-B8D6138401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8E5C3314-8426-41BA-9494-FC54008FE3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467194EB-1C96-4736-9353-8B0153B9F1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4C3840EC-01C4-4CE7-AF15-DECB738B6F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53F3B0ED-652A-4675-A79D-78D64BB9A2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2731B46D-09E8-415A-8EA9-04CD4C78A1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3F015D9D-853E-45AA-A6FB-878D22899B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81FC50A1-7EEB-4CDB-8F0C-152859C873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2235F329-50C0-422C-BB78-953D46BF9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08B8F4C8-0E90-4109-A165-DEE14F6DF3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285F8AB1-E04E-4940-BB49-D2A2D5F900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CA9545F1-981E-4E78-99A0-9A2ACAA6A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4C4FABCC-0E9D-4F6B-9A8E-A135EA0441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876A657D-AE03-4C9E-B8D3-5E75C2FB6A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6F5D29D3-408F-4F9C-BF6B-C3CA6078A1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32986A39-0B2A-4572-860F-E72B210ED0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D6E1BAFD-49E9-44EE-B34C-7C702D6FE5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50CF1A08-6013-490E-846B-B83092A00C7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AF72AC30-90EA-4FEC-883F-9A4656162B4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B350FC4E-3BC6-4111-82C5-51490EEB81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C3E4589E-CCDF-446E-88F7-23289A25F16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870CEAFE-9873-414D-9D18-E37CFDABD8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FB8D7BC1-3C17-4993-B074-55AF0A40F6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AC3DDCD3-5F1A-4107-8660-8BB267011F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6F71C4F3-DB3C-495E-8C93-D962481DF8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B9880FCA-2A77-4E5E-A885-3ECF005F19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32731B08-F9BA-42D5-AFFC-52E82A3EC0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B14C20FE-D15A-4766-8BC8-32616E7A1F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500B5510-16FB-49FD-BC60-EDA9E5EB91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5AF914C3-695E-4509-A055-447F9274367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85072593-371C-43FA-B965-FC674D46FC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8475D53B-B9E9-435E-A391-FC205BA7B2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0BDC7F3B-A405-4A50-9907-A48DEFB5BA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0A056C76-31DB-4A20-99D1-2634D3959E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F53F256D-11CE-4C01-A9DB-A778EC5C24D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189E1AAC-DB57-4E37-97E8-5D808056512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34888B40-035B-42F6-B752-326D65351D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91847447-CA75-4FD3-8912-F24F0780F58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8D11E068-17AF-4C30-ADEE-DB5E8EC7AB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A4D608F6-9050-4542-B4A4-F43361A7CC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9B31711E-C9B3-4F19-A6BF-B8783FC4CD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EA4F71E0-2962-4CF1-9ACA-7E10A8A4D3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69697551-49CC-4EC5-B401-7D985CF1CD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72AD8132-AA08-4625-8F5E-9468667A70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EB65DAE1-02FD-4ED5-B621-03B7CDCF48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1D0A165E-B817-44F2-8AAF-F989561229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1FE632AB-C5A9-4CEB-A53F-5D69EDC5D8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E483743A-0886-4703-A89D-22326681D2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B8C42D9B-4A37-44A9-A469-3DF24D202E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3FFEE3F6-09F4-49A0-9FF9-3E58047454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AE45B840-DF87-4E95-B415-E82F4DD520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44F90697-296C-4B67-A8E1-D6C1A1544B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C4AC2482-EEFB-4E12-8839-8F408BEF42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254A0536-5D58-4AAB-9140-C89EF79E39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4AA692C8-7A63-4F3D-9976-6339F16ACB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F90C8AFD-95DC-483E-AFFD-446D4B0A8A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DE1590CF-B949-4F0F-BD64-ACFCF7DE85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68F9893E-FAD1-4F13-95BC-593B4CD371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94D9017F-E463-415C-99C5-E6B1C66494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82009C9E-A237-44DD-A153-4277A94098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248FEE01-C428-470B-9D1D-1BFD945732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33E6A1DC-7457-4A51-B252-196D90D513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32821EC0-9D0A-4879-9387-9C3847DFC5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DB6736F0-78AC-42B9-9100-21D2760B68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25AD6778-F3E1-4843-875A-5C5A937205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04E7BF6B-5D24-41C4-A369-382D3613D5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98142F05-2154-45F6-9DF8-4AB1773EC8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4F685B83-FEEC-49BF-BBDD-A274C823DF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5659296B-F2A1-4E96-857D-D59A22EDEE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515A69C4-73D8-43D8-925B-827CEDB96A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10677DA4-3DAE-44C3-982D-C1E3C13376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D6A3A4F5-2488-4675-98E0-2A22B84E35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47192D05-031A-423A-ABED-1B7F26D5AC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9C48B234-4497-43C7-80A0-20E66B9C4A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DE81DE1E-2A41-43DC-88B5-93D16EAFD0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98419659-72B9-45AE-95B2-B0F60652EE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DAACC1B0-DBFB-4288-B5C7-6B2B86FFC8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ECA74341-479E-4A5C-B4F1-92AED2F5D9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B8B9E5E7-9D93-49D5-8B98-ACB63E7830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03EAE8A4-1654-4E2A-989F-66DF18C2DD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0F9EAF6F-21F9-422B-B27E-EB96575199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244F8D5C-0331-4D84-B473-05975979DB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AA65406C-27FC-428B-834A-1E3C492D64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4EF32883-3C10-4F58-AC71-531F0933D0C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7D30E9EB-12E5-4354-8A83-5CD3B13CBD7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2428956B-A57A-47B6-A1BD-3FEA8108A5A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8DA82C48-2D65-4614-8B27-B9C4960FCB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0F34E1F2-E33C-47B8-874C-3F0B7125AB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8E81AD14-E16C-4BC4-8C71-9C63C2DE94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FEEBB0D6-4D5B-4684-B81B-0C40B66BD4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D5132308-6412-4522-9915-8C96D2CCD2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D1DCCEEF-DBB4-4A2E-93B0-4E33D37D2B9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60BE52E3-0FB4-4580-B93F-FD4A9982C1C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7FE1C349-7A0D-45F5-BF2E-BF5D585EEF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0964ED81-9C3E-416A-AA16-90EAACB232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EE4C35AD-3D25-4DA7-A4AC-349EC9BA78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C8DF201B-D865-4533-811F-EF795A5F4F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12518FF8-F99F-4972-9606-8B9C7A651E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D17AFCBE-E3F8-493C-A658-C75CCBF388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7E7DCFD8-D48A-4528-93CA-25FDF2A776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EB1427F7-E4C5-4053-9D9C-E5D4FDD9D9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0C0A3797-98C6-4552-AADA-1E10078A41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3085DA7D-1E99-4E32-B223-B238F3CC5D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254CD9C9-C619-4DDB-AB13-F30477DB19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D13F7ABE-2840-4CDC-A3BC-8E70DBACE8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A6D8EB61-683B-4E9F-A384-6364FC0353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18A4C682-5DF7-457D-ADAF-535076EA25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41821F2D-683A-4001-AA88-BE5AE1281A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77989580-F4FD-4F46-9144-0EFB0222FC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D9E322D1-B118-4EC2-AB6E-A9C9B242D3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B1D13EC2-B841-4B89-BF8A-09A9289429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D965FB66-87D9-4CD2-965A-8D8A1C6664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5318E8D2-1882-46AD-A7AB-A9BBD1C2C1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D80760AC-A723-4D85-A064-754FC6D0B0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73C1487E-8AD1-4582-8761-76ACFB2312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CB4E944B-50BC-4939-9FEC-4546AF57E8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ED42C6F9-F75D-49CB-8D38-705E45B00B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E578F613-48BC-4E31-A10D-36FA58252C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0592D777-3A99-4309-A769-04E4FC5BA7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4E13EB9B-0645-4923-B062-84831E5F8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B9A14E5F-2F97-4703-8023-8B44AEDC58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024A2C3D-1587-4EF9-8B1D-67B5D22B9E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295FFFD1-F074-47DC-85D9-A73A22D3E8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DB47D624-935B-4D58-BD6A-699045618C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8F8EC3E1-1E50-4793-9C0D-9847177025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A2A99F06-FB99-4A13-A6DA-4499ECDC65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D3DB3479-7A9A-439C-9526-AAF47FE1E5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F6BEB0D5-4419-4F48-A6C2-E821FF6C2C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7FE40B53-D0A8-40FF-AFD0-D3583A9458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D0CC4628-FA39-44DB-9418-2AA027BCFB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4A1EDE96-4B4F-469A-B584-E2DF876B6B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440B6242-5C84-4C30-A031-CB772A0967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ECE5D6CC-C9AB-444D-9E43-D1DECF0D7A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427996CE-9EE5-49AC-9835-30319D535B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4CA212B3-B209-420A-AA54-6ED2BFFBEA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38670A20-FA40-4E12-85E6-63FB3ED1FC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D2C6AB57-13F8-40AD-BC52-4ACD7A3DFC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F6E23ACD-6270-48CA-AC26-D3A8740EEA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6211465D-6FF6-4297-8830-B30DC75EB4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F50ECD32-D868-4E1A-BD03-BE6B060996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DD5C4FDC-290C-4129-B794-D1D82BC53C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64085D44-6FDA-4C49-9AC7-0CE22B67BD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EF9C2395-409E-4A51-B461-E01C48FB1C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71DB9C25-8903-48FF-87CD-7FD9082287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970215BE-CB4A-45F5-B3D3-15B1CFEDDD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561049E5-63E0-4F92-A754-B55CDBE859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31693C09-B2FA-4251-BB34-875DDE55EA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59D821E9-18AA-47B9-B2C8-68B6F74C25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E2826810-CECD-464A-AEE4-B217D1498F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A3F8E1BD-3550-4C2F-82F3-9BA2D2FC41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7CDB0595-2409-44E6-8170-A41D778AC1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5B08FB1D-45D0-4B44-84C0-B2E1575305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C465F95D-002B-44FD-9D38-9D016A16DE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6607A67C-9AA9-4481-8713-1DED2CB3BE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6CA9DE55-74D6-467D-A68D-9CC909A193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C66C54D2-CC65-4925-8659-00EEC5CF6E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885752DF-1AFF-4531-B3EC-00809D07D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C3AF844E-D6E1-4155-87DE-2DF6AAF439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9B11C7ED-C380-43DA-AE46-F8A3B2B2DF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8712A103-169D-4899-A76E-3F9B19BAB3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8CC81E6E-3AC4-4A9C-8513-C8747850E9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DD88AE58-2CA7-4E02-A374-EA6F8BAB59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BA183A85-C7CB-4B5B-B751-7C061CF21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968E31F2-DEA0-448B-8797-BBE5C249E7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72D294BC-B53D-4F15-90DF-F0088705DF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009D7AA2-7CD5-4C7F-9E54-8FA1B483F6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AEABFA25-0ECE-40B6-975F-740F64E72E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78FD21CC-5D5D-41D7-9F25-075F059B4D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307DD62D-65F8-40E6-BF54-B274A8177A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D552C664-379B-4425-87CD-49E5F893D1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C36DEC14-8C8F-41BC-BD2B-A2D644AF0E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6B432DEC-5E27-4D46-8087-32C0985DD6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A938431C-50E5-4CCD-8353-D801A21518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4B24DCBB-306D-40D6-9BEC-3134C62890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E891C0EE-5929-43B1-9D66-8B1CFBF1A4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ACC05602-F452-4BA7-8E83-43D2B59D75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14628B5D-3D45-42D4-9723-E0EB5884D1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F5EBD4F7-C453-4A75-A452-F9912C223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E895B670-11EF-45EB-8371-FAC5F5AD46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C683BE6C-9A44-439C-B475-3DB9F05C5F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B352714A-4448-4413-8095-7A320D9BB8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C632E9B1-4E3D-43F4-A5AD-2C1DE299C4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FF288FEA-BD9B-486C-ABA9-8546A967B6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CF59F3BA-EC01-49C3-B5AF-7AA92A186B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C35C56AA-E5B8-4025-A41D-5EEB5CBA30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C7A96023-F71C-437F-AF30-5ECE7E4DED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AEA4ED68-C1D9-4E3D-9D97-4891F0D7C7A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1D313B6E-4DC7-48F1-A489-088011EA2F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5B20C00F-941A-49DA-A7E6-2CFFAA92C0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2D711A8F-1B90-4718-9A64-1099EFF1001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243C8212-6DEB-4666-AC13-ADD59336CD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2F993FD7-E8A0-48FA-A082-FD41640C36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1B453CF2-1013-40B0-B43B-FFEF6B3F6C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74B81F87-D43E-4D85-9B20-99DF6E1203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928FA4DB-F076-42DE-91B4-4489C4ED3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8D078E40-8518-4DD1-95FE-DCEFC2D598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831E97EA-CEC0-43F2-AD33-5255258BBA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17B3EDBA-FA5A-4149-8240-858939030D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6CA7FCAF-AA43-48F4-AA45-0C9A1B1263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AEB47D70-2698-4370-9719-C1D4609939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03A78443-2CF8-40F9-9FDE-41A6083CBF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5A35D383-F7A8-4B09-A459-AC99AD26E5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0D743130-BCB1-4D3B-AF98-C5D5BBF144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976301BC-E47D-4DE2-9C18-2155D12C72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CD7BA3CB-40BC-4ADF-8A26-0C4FC47973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0BD8C750-B060-4744-9340-26B63E4AF0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5254A2F6-A79B-476D-861B-A59162F64D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238CB0CC-955A-479D-99F9-58F1190401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8DF70FBC-360D-46B2-9ED1-5CC30561F0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8316EF28-6B52-4B6B-8C37-D4BC2E9366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654BDB14-2A80-46D2-8B6D-4BA3CBE790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53929D30-2C00-456E-8C41-53C08F978F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0C503E35-F2BC-4F52-86E7-0936A28EB0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B35E7D86-31FD-441A-ADC2-9BD955F597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5FCA3874-9ADD-4395-964B-73066EFDE9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40A09C15-3F83-40FF-8B0D-1E9F9F4E2A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66C8AEA8-695C-45C4-BB90-1B5DF97BB7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59A426A2-C0BA-450B-BC0C-2276673965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58E1D728-6B2D-4DEE-9653-D76BC1520C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1397543C-1E71-45EF-BD6D-AA12C9DD12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FC85CBA5-A78F-4C9F-BECC-FEE14ED766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B5E41120-036E-49F3-9B6C-F04221F071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16FD86D4-810B-419B-931E-ED1465FD01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4CED288C-24E4-4029-9676-9CDABAD04E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64ED1368-7CD7-4A22-9136-D3C52D2DAC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C5215CDB-FCDD-43F8-A134-737A6DFA5C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6FA2706D-BCF8-4998-922A-10253EA0BD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55F3DF74-82B5-4EF4-9FE4-5D2F149709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BCB6F2E8-3437-4A23-A8E7-2EAB4D7B7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14FC76CA-18E1-4B69-81D4-92A253A551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F766CFB1-6783-4B6F-9483-3E41154B22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D8C4C2D3-9402-4584-B55F-EAECC71574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BBE2334A-62AC-4C11-B903-D2ECCBE424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DD45D6AF-DD3F-411A-A56C-0CB2A6FEF0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CDAEE133-7E03-476D-B595-0D809AE35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0D43E5DD-D000-4875-A1AF-E1B5885F36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CA7E38FD-A0D1-4DFB-AB4E-F000E1C499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ECF88804-A3CC-4CBF-B7CA-13F301896B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47ADCF7E-1513-4F05-B3D0-40D8861332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74ADE513-8E5E-4E53-A27D-AADC7EB231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E4722788-C1D2-4120-9543-F179F1218F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AE9414B3-0753-4A81-B7DE-A0FCA7A98A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44F7427D-5C11-40FA-B2DE-C162D123C9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30EBF342-00B3-4614-8E5C-D396F8C644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030F1F09-3AA0-4F90-A8A2-6EF21D9942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88AB6139-F420-4AA4-9B14-101BB2C2E8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80ED7E26-6252-48A4-A7BF-DA8B0C14B9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C3C009FF-B667-4C3A-9F3D-F9DFFE5387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9AA3FFCD-4269-46A1-8642-A4F270953F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20F0BA10-C5BB-4A20-8A4E-E95EC20599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F75487AD-72E6-4F19-A771-1F4C4AE70C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97135E8B-2D98-4C38-BE3B-51B753C55E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533D2EDA-3AC3-4E4E-9E46-C2364223BA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34F60753-71CD-439D-A61C-04DAFA01C5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686500C5-CBCC-4380-A68C-63492D0E0C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A496862C-53C3-4B98-9E02-920C61DC0D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92749BDE-66B2-4A18-90FC-C389A1C7C1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D243A8B7-8C90-4553-9CF2-833A0F8FF2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30B23A67-E915-4A62-9252-C527133C54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4CA770E2-FB1E-4D2B-B684-7FA7648F4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D7E721FD-EF04-4FAB-B690-976DCCC553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53A1B9E0-A771-44CC-9AE1-A3C06B809E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16B7C535-E55E-42C4-B12A-2146E8A372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0E58377A-D5D5-4791-902F-347CB66D61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FFB8925A-6292-404A-8071-4AD5095AEE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C29E52AF-8281-4D26-99BE-89EBEE9BC4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0C619600-2EE5-43D5-A4F3-87DAD955D6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0F45672C-FBD1-4317-96E3-D27F521BD6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4AF892D0-6029-4D9D-BEDC-1F5C5C447E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06740AF6-C9B6-40F4-8D62-6BED278FE8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BFF97C80-4D04-43B5-A4D5-431792A9F7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C8E574FC-2197-461C-B579-623E469E44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5AC3BD79-9035-4BF5-97D0-6AC5D141BA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8E035B41-FB86-4B41-B433-F26E260626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4118317E-F012-473B-A9AF-BDCC46CFF6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A6CD5FD4-D1F6-415F-8C00-063F26AC73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E2AEE0F1-CD09-48F3-B785-8A0197AD3B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C356666A-C0A2-441F-9118-9D2C2AA637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CA1CFC2A-AC85-4472-B389-8A438C5B7D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C5264ADE-BA90-405D-95AD-A6696DC728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BA76B6E5-3E1C-4639-91A6-DF9FDFD110F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BD2ED13F-45BA-4626-9AC3-94B12F95F7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5065E646-1186-4BAA-8EFD-C43F224FB0A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213E17DB-5995-43D7-A3B5-4E81D3E9C2D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B16C18BC-26F6-47F9-A723-25526C9927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40688F11-8D12-4F9E-B84A-F0790A4E06D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D2F6A5F1-B255-4876-A591-5BA49B489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D34ADDF4-31F9-441E-999A-A9C70B9C40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6D29E950-CD2A-40FF-8207-2B34473B01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6FAD4ED7-5F1B-426D-B095-C278E475C7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8CFD23AF-D428-4BF4-B31F-0BEFEF4C33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0D24EB5F-92F8-473B-9839-3FA6B3CE5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FA95C154-3054-409E-B38A-C9F92A9FBF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8EE57989-FE47-4614-BB46-64CB99A03C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15896F25-563D-42F7-B20B-949EBFC689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DD44EAA1-FDD0-45F2-B54C-74A0DE3F01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1BF41305-E947-4C37-8ADA-E899EA3728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4A9E594C-D923-449D-874D-9072DD7304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3AE41383-DB18-4E00-A5C4-BE631619FC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4711A122-A3F6-4B17-9A66-7E9A8E477E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BC14DB85-D11E-4655-9894-4314FF24C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B78ED163-D311-4655-8423-37F8C805D8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D54B76E8-B2C2-490E-935B-1840357D15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FBD87EED-C03A-405F-91C3-B8CF088F2F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8EC0202F-DCF4-407E-8857-1621B89485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CDC7F7FE-DBBE-4740-B027-B5E1A3205F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B405B1A2-8092-4471-AE43-047620390B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94161B94-0784-4BCE-BE17-39BBA1FB24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8CEA3B4C-3284-471C-B56C-27131C5E7B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59548BAC-DF5A-4F03-9BD1-AADD1AE738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5677EEE0-A822-4174-9BB8-4B9C02155D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997C8A48-AC56-4A26-BB46-09FD55BAF1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1AC60121-7253-4BCC-A0DB-89572CAC65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102F0814-84FB-475B-88B5-DD584B96CB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0756C3F2-239E-45D8-8968-C8B93628FA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90715B66-9B17-45AD-AC24-797CD13B21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EBFA3092-47B8-4BC3-8FA5-DFF2D10030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5210BBC9-2DF0-423F-BA8D-58C3328C1E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C808BAA4-B980-4EE4-8DFC-0ED56A6F2E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1DFC81C8-A10A-4FD5-8926-021AAD970B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910EC574-B4E1-4F18-B499-9C36CE9EBE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765FD994-04B1-4401-8293-6C1EF68BD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2FDC5D71-758F-4F59-9AFE-C3FE52B897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359A0480-41DB-4F2F-8C5A-92A52C2B8A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D7156064-3872-4B11-A426-308C710561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C891E103-C4AB-48AB-BBBD-ED73657B6C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28329EC5-6016-4FCD-B2F6-DD7AE18071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DB501F74-533F-42C8-A9E8-7E09F42A6A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D733C88B-4DFD-40C0-B6CB-B8EDA38D22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E7FAC2BD-C825-4A34-A3D7-E3C3B1AF52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C94AF1BF-2F86-4257-8C99-0AEB4C7BE7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C8F281E9-5423-471A-B4FC-196574AC63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694A752A-911D-4140-A798-400C70125F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9F4CB832-E0EF-4B70-BBAA-667DF3EF53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BA63779A-29C6-44C1-959F-EAE7288382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E44447CA-0895-41B7-87C5-7A1C8C4633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69F02E4A-0F94-4F5F-9B1D-F8BD2FDE7C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81AE2CE8-3C11-4836-8E1B-D31C669CCD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8CA3E807-501F-40C6-8959-8AE6CA356D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AD54D2DA-5B6F-4EC4-BF22-AADD28FED2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7C5F5B21-3DCF-47CA-99C3-DADFC17CCD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B378073F-A946-45E0-ABA2-85A5F47F7E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5878C526-9ABE-4C9F-A2E5-1E25BF517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A08710B7-AFD9-4BA6-9A1A-2167DF00B1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9E724015-3557-4DB8-92C6-08CA9628A4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81917CB5-D2F5-4763-B07F-1B5FFFC8CF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D41A5EA2-F46D-48BC-BCF3-B73560FCA4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2205482C-940F-4483-A90E-869C2D07C5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74294996-F633-4D97-A20A-8D9C2E5FE7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910B8D7B-A9EA-444C-AA91-2EE20B7D44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282B689E-2620-4883-8B51-9AFD891908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DB5AB895-2E68-4649-9500-0DF01F785D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83FB2A52-3247-42EA-84AE-80E6B94EB7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891C6770-CBEB-4DA0-B879-CF80F2B693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651C2C4C-4F66-462F-935A-EC5A25DB2F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57A28EB8-798C-4C82-8FDE-E525EC50E7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D51F344A-14D7-431E-8112-91590CE2B5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90F38A5E-E965-4AFD-A38D-9C8E9D4394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442A3284-D087-4B9B-BF06-6802836A6B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AA0A5655-290C-4055-96E8-4213DB0987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DB9E7D25-67C9-44B5-8D3C-5A90003B91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55BB4F7A-32FD-4011-ADF0-21AF0FBA70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5BFCFF0E-8A81-41A5-808C-400E05DB49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60015E00-502C-4D75-84D2-F83A7AE32B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FE24A03C-CD38-49C3-8009-0668B505CE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7FA7AD09-E58C-4CC5-B1CA-4FD4B5FED1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0D20F0EC-FED1-4C0B-868A-28693A5B63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52EE0109-56AD-4000-B413-B3B7E58A3C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34BA4C0C-A54F-4646-8B5D-7B6687C4DC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550BF90E-87F0-4382-83E9-306C60BBC1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2BAC6BC3-A4B1-436B-897A-0FEF162288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F5D501D4-C0A1-4C79-B5DB-3F6E0A6694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C2D28A30-0C85-463E-A9DA-2DAB68C60A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4F63E0DC-D884-42E4-BF81-8F8BFC1287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4247277E-0407-4CCB-89A8-8970B094EC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DC0DEB15-CE7F-46B9-8331-512422899B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D9D81796-57B5-434A-B7D8-4AD9FC503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A25A14D4-7ED4-402D-AF2B-9205DDC687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C9AE74FF-E786-4A06-AEE7-67C14B0B41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A4E07ED5-19B9-41E6-9A80-D19CD01FF2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67FF1A11-6238-46D2-B667-9CB3892CA8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05850E6A-8481-48F1-B136-DE262F77BB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345CF002-9B90-4C2B-9B3B-0A36DA6E19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483C6660-A599-4DFF-9092-0EFB092D7B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517F9FE2-3A4D-4D75-99FA-4BBD57EE7B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B0205587-F369-4E55-82F6-0D0B63BE7A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4ED38668-F04E-472D-8F95-275D4331B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F64B8E1A-CAE3-464B-8D0C-A57635F32C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275C096F-2D25-4473-B3AD-AF5C927908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41D4C42D-E529-46D5-9665-67EE2D5C5C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00B381F6-3287-4926-907F-8D9145AA15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2E1EDC22-B6D5-4B92-A207-D735CD5953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F9F27041-B272-4D47-AA27-023852AE06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AA6B34A8-A830-403A-AFBB-7E6A2AFA1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2EAEE3D1-8C29-4527-A614-31133A0E59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77E0FCA2-1DC0-4EA4-B26F-A7C799AAFC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CB1269E0-0B8F-4618-B6C9-BDECF6064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5FEEBBCE-5FFF-435A-BF13-472E8E7721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C396C1B9-C295-4B57-9C8F-5886100648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EE75F956-B72C-40CA-B628-B263DFAC27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F2159BB5-22D1-45A7-A165-060D9DFC2E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B5AB9787-72DD-4A8A-B52C-672BFCE410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DBFE9B93-2696-498E-82FF-6B861A1636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79362A04-BDF2-4DAA-A964-C7D0FB5FF9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39D76563-F3BA-4F00-81E0-2562DB7D9F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1CA69938-CF3F-4D21-B4E0-741985D531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238473E0-531E-4A0D-9150-22C5BD794D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4620B6A9-E546-453F-9BA6-3A80E5B624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FCE380EC-F9C4-47B9-ADA6-323C69FAA2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14CB5615-9EB1-45DD-A781-34107BF712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8621292F-EB10-4A1F-AC2D-FCD5DA629F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B3DE026E-F1BF-4F10-A1F8-80C407B224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19341ECB-A8D7-4A60-B30E-92526ACA49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89E0D9B2-5CA4-425F-B50D-3F9C078B2A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F9E69BEF-CF77-4897-BC97-88A3561C6D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29F96471-39DE-4BAF-92F9-90BA29F56F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B341996B-7190-4173-B530-176596E011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F8D88ABB-B176-4747-A20F-6CC80EAAB7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0CCDEE16-F504-4DCF-882E-77E53BD982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A0258CDA-D1E1-47ED-A7D7-C1CB5BB9AB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72FD7F8D-DAAD-4F01-B59F-2DD293AA12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5867B8E1-94AF-4FDA-A974-AFAFBC79A6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A31543AD-E00D-4A46-B0F5-47AF3C1DEA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F8731796-F655-4846-96BF-7F9792D065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23049021-F81C-4710-929D-52164C5F3D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F479950B-680A-427F-9E8D-87F8AE55B6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7E6D54BC-70BF-4E4B-AA56-6FED417D4E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A16874F0-5F87-4EFD-8C1F-4CBECF62C0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EB2D0E57-46CF-4A6F-836F-7B844F17C1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F35AF6BE-396C-49FB-B322-F318E2841C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0E4BDD28-C21D-40CA-B797-CDCD53E25F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C86A7D5E-4A05-4751-B3B3-4669784532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357E3B44-49C5-453B-BBDF-FB6206F526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D56F1DB0-9F03-4FF5-9CAB-957D141E8C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9E9728A1-B8D0-4020-B259-4B7EE336AB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44BA1CA3-953E-4070-80B8-92F31CB952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C9323BDA-0EAA-4A3C-9689-5A74BAA3F4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0F5920E9-37B7-4614-9FD3-64EB3D83CC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50FFED9F-2462-43F8-9A29-4134636BF4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FB3AA4AF-DFE8-4E01-93A8-81D450A227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31B3DD06-F159-4463-A37C-33B20239F2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23999B56-7611-4693-9CAE-5560BE9754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AE1833C0-8E30-4824-A6AE-8657B42C45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14E56546-F2EB-42B3-B902-9FE173C750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6F5BA14E-6EBC-453A-99ED-D0535FD247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2BD55F1F-4304-4C26-896C-7CF592DAD0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5F91BC4D-C618-4BC8-BCC0-11112883D3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EC82E55B-971C-46AB-94D6-5A8EA74E08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602AD2FB-B1FB-4E58-A37F-FA933988E2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B03F1A77-9E20-4807-8D53-C174F31F88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23BDBDCE-9692-4F98-88A6-49DE4FDC9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200056CA-851C-4844-9C98-A8F334B53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2BEC6051-8F0D-4377-859C-B245086DD2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4D69A210-EE86-47F5-81C2-1AF1F52EC0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87D0C112-8DA0-4786-90C6-EFFE4396D8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230D6222-87E4-4C61-8D25-31DFABEA54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0FCBCD28-9713-4313-A6C5-47A2F75B0B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6248FB56-3204-408B-AD40-FF07ADB2F1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BB6CCE4C-7216-426E-ACBD-BCC9447385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4A766875-2D98-478B-B571-55FA0BBC4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B88408CC-562E-478B-87AD-BF37C71A9E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DF7EE39A-0B54-4F8E-9FA0-C0C55AE23E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98A913C9-0B8C-41F3-AA48-A02B89D941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B1BDF05A-F32B-4546-8A35-DFFA413A9C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E036402E-05C2-4EA7-8594-7E35B806F4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A52E44B5-0123-4C99-BF99-BD680EC33D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8166B809-C7CE-44FA-8DAC-FFD235E9C3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8A716BDB-1F4E-444A-8030-0075A74AE6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BBA180A2-F6CC-42B8-9FA3-888F48A7C3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04059132-188C-4213-AC35-D34A189A6B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755A59A3-9482-4E90-986C-276B3B50E4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0C8CB358-5C09-4C1C-8EFF-D5F250800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2737E53D-188A-4EBC-A25A-9EF8E49B42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4205F827-9DC3-490D-81E4-8067B65ADD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55A58E4D-E4CE-4DDE-8905-2890E5E49C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FED640FC-9E20-428F-8A5B-2BF8D63C0B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5D78A27E-675F-438A-96AF-74ADE015A0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F31BA68F-9B4E-4FBA-B382-A8E22AC606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A92728F0-1419-4ED3-8752-C89AC94C89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F9E77A34-07C3-403E-8E5D-08ECC19DEA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BCD7BD96-1401-4A49-9020-891A33111C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8C8DDE69-CE4E-4207-951F-8D058E9B9D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7CD3BB42-70DE-419B-8A57-B4D2C4C489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44094A09-1ED9-4524-8A90-2E46D8CF84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9610C2AB-80F9-469C-AF06-1BD1BAE56D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B9E95781-C38C-4163-874A-5B35EDBD18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BB1DD09C-8F19-446A-8E7A-8E8E69E2F8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B16BC892-8C8C-4759-A48D-D200D7583A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E7693E20-1ED0-4C36-A51B-33119B864B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4FD8B532-505B-4510-A60B-B90E7DFB58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3AE1F1E2-F308-4CF3-9AC5-3DED1AB18D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5899D3F8-68B7-4D6E-90DC-14D7601D61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A1DB29BC-2FC0-4E54-B107-1BDB9F455B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95AE1D45-7965-4150-AADD-1511A1A162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30C71E22-1F0B-4136-A332-58AA433CC4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98BC3A6C-FCF7-4BFE-8C23-CC56B696DA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45E79FC5-3628-4B78-9835-4F773ACB5F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0792C6B8-F2AF-4689-84A0-77ED632B9A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950999AD-FBBF-48C6-91F1-407E9EFCCD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63034BAB-A811-4AA9-95CE-6276F911AD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6C14ECAF-6988-4358-BB7A-F05C70CBF8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4D4C7F1F-AB9D-4288-982D-EAA7A40BAB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C552F80A-BB0E-4379-816A-FD966457AC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9F35FC1D-4BD3-4260-BBEB-65088D5C9D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837FEA0E-FFDD-4E80-A6DC-4DB8F58D9D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8AEF6E19-3B59-4E91-85D1-A4F068BD5B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F1F83AE3-2FC8-45B3-A713-9B8605DA6D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63BD34CF-116B-4E95-B997-BFD55AE3DB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6CEE17A9-C52B-40F5-B7A0-AB2812B070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F691F86E-EE20-4813-A578-D33002369D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B05FD925-A96C-4E85-92B1-5C6D3AEF8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B6E9FF51-4B13-4EF7-B4BD-734A191E52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FC8E52BC-09FB-4103-8E4E-75FBAD9CB1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8114B5A9-EC8C-482C-8BFC-605E453747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BA708ABC-4D57-41BC-B2AA-D22AA5250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E13DC891-5AB9-40E8-9B3E-1B52A52D81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0EAF54B6-5267-4D11-A31A-814A0EB8BE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05A2FC70-E56A-458C-A582-8C56F045E7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3B63C2A4-E4B0-41BF-8E46-1415C39E77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B8EE52AB-961B-4EF4-81AE-0FA1ACD59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6A4ED2D0-2248-4BB8-BC24-80FBD2EE6A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B6FF9FF8-53BF-4FA0-BCE7-52A576525A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D70CC0A7-F844-421A-A9E0-43F9948615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09180D83-0EB3-4647-8EB6-2885F5E89F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0FA90472-7272-49D3-BD4F-263730EDE0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1868D8B4-0908-48EF-AB86-013369A931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150714BD-9F64-4A51-A7F7-500ECF2104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7DFD1A42-BC23-437E-8AA6-C9635178D6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0A3B160D-2BDC-4ED1-992C-9976ECE5A7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D9DE1C98-B463-4790-9776-A84C679B33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A98CDEE3-FB37-455C-8D24-D25FEDA82D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7B9422BE-AC16-4E01-8E5B-FA91EBC2E3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B242FF61-5287-46A3-91D4-0B36FBA5A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1AD3845B-91BC-4D14-B2B5-26DE3CC9BC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35DD93BA-CD8C-49C3-9193-E8786916C8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372BE26D-0C73-41AE-8288-EB59D957CC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542BC866-8F0F-4C13-8F9E-092C91561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7629B7CE-BFC7-495E-B64B-812C21B077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8D32A62B-B5F3-414F-8388-322082537A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F9E83E49-0D56-4A4A-9638-3410EAAD88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34A50ACD-C6B2-428E-B2D2-2D1506792E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6327DB77-0BE6-4688-8FD2-4F09D53E70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8D331FAB-01AD-4A84-AABB-3BC2A858BF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E94FAAB2-357F-4DFB-A6D1-1DDE8DAFE7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C8758496-B0AA-49A8-852F-64122D9CF4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5D800507-2B0F-49E7-994F-7947A0D1C6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A33CF0BB-7E03-4706-AB57-893862690A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FE2829D2-24F2-4924-ACCA-91BAC36F52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839861D8-0D05-45B6-93B5-77B1992E04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481FA71F-4D8E-4DA0-BBB1-686059BDC5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1E0790F2-5881-43D0-9C2D-03F55FB4A7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D677A442-0BA8-443C-9B84-98D6BC0DC4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6B066803-A018-4A53-9D11-F2445DE052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43F61541-78FD-4078-891E-C93D36360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59E28685-E3F0-47CA-A699-9CDDEBD54F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8AABD6EE-4446-40DE-BEAA-1EE7DC5F0D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DF455828-79E3-4D6A-89DB-6E108F18AD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FF2B9896-5102-4369-B042-BB66BBC18D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14E269FB-414E-4529-837E-494906E3B0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58E7F5E6-F01E-4466-AE05-AC11AD7765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013F34DB-E63D-4E66-9A26-A0BDA225C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1633C784-DD1E-45EE-986A-B643BE6B03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996B9BF7-AF3F-4BEA-97AF-3591E8732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3DDD28BB-453A-4D57-AD5B-82E3B48478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FB25215E-7624-47A5-864B-1A0679DADA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FDC83254-0394-4CC7-8C13-6E8E85D97E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2EBD2BEF-2747-497F-83FD-A23BDA69A7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EF162B81-C6B0-49BD-A9C1-10D217C654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64A89006-5C63-4FAE-AF4D-CCF5BC087D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59F7F4BC-F8E3-4FF9-A8B1-7923D2F3AD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07B8AA1A-2E13-446B-8A67-2C37ABC5F7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3604FA69-5C93-4DAC-B905-E091E7FD5F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2217B7F0-A0C6-413B-AEEA-0A934D307A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9D79B29A-4901-4CF5-9327-0BE9A97D07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1F8846A3-1756-4BB3-9B5C-DE67B21AA6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3D334EEF-FF39-4D65-9B59-B8FCA3896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3EF03560-8908-41F9-BA14-E1D82AD756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C744B4FD-84C0-4C07-A943-0507EDC022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4CC683A2-1AAF-4C2C-A16C-33EB9266CD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CFFA279E-7F44-45C0-AD1A-A854636056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5B175DD4-3C68-48E3-AEE0-397BCEAE79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1E3F22BB-8F92-4927-A7B3-1C016CEA02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AFC96B08-9AA4-4B34-91C0-78FAC61265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95A362D6-1DDF-4E75-81F6-F5E1CB7B41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70078CC0-7098-43D0-A393-9ABBA3CD9A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77C1BB31-66A6-4CC9-BF50-2C95A1DB5E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0B68E4A9-C10E-455A-B7D7-51FDFB30CC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DEF87929-48AD-45AA-B26A-485540B620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7986A46C-CC61-4CFD-8AE7-BC175C6875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B5BB5642-B062-4F99-A97B-9238D7128F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526068CC-F7A5-4924-9C33-F7052E2920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690AEBD6-BDB4-421E-83E9-3F7E030C7F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071DBC12-FA11-4CEF-AF9B-FFD4CF7EE5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EC59AE7F-988E-460D-96C3-19E147CEB4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0303ABFC-8166-4A86-A023-AC6452500E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D4AE4E6F-9786-46E0-91A8-C61E447A0B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ED15A180-C954-4B55-A28D-7B09F4D6F6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F3FA7D59-1E89-4F22-9C99-516595417C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5108299C-F051-4ACA-B1A1-5289DB524C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DED2366B-96AE-4CBF-BE6A-32BB7F003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62394F48-ED22-4D85-B0EA-8F5DA3A213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2ED7C776-C3EB-441B-A95D-30CE71046D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98C2388F-3E04-4201-BB05-063D08B4E5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19D35AE7-8357-414B-8C70-592EC30669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0B26915D-1E77-46B2-9105-1A1E0C0FF5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86A42A23-9A97-413F-BD69-63DC71E3D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3DE7BD24-D513-4D9D-9BB9-16DE35E022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F6B3BF5C-35F1-4CE6-9606-D0A1A47503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44FBB5B1-1AEB-4152-80CA-65E078F7D1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A2DF729E-7D6B-4BAA-97DC-098C53EED5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1A86BA71-6A62-46C6-8809-C17ED331AB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1E40B8C7-F449-4292-9D33-6A7C192E76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7EFE98BE-8AD8-4ABD-8835-D5E763E296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2F3E9759-F99F-48F1-9A48-A5689E65BE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292370EA-0534-483F-AC50-B8430D2543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DC47BCC0-E2EE-497F-B766-9E0A8183D7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D034D801-6B20-4448-8D02-5633B9A229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E2F1E7C7-5EFF-4F0C-879D-B269932ECE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A8DE17B2-737B-413A-95EF-98B3F76478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642342BC-0335-48ED-A731-7A26E52D8F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F91EB670-1D65-414E-B9BC-297CB34299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42390704-9963-4B56-8A3C-54D7AA4207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9D696DD2-9B48-44B0-A3FC-7E09DCC05D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067EFFEA-D032-49CB-A80E-CA407C8250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6D1A70B5-FF8E-44F4-855C-19550B8EE0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C92E41BB-6F35-4B80-972A-1D52E47D22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41AD8F3D-FAEF-483F-AF03-F0736D0D1C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107D8B5D-6D0E-43E4-A1BF-2F8050124C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35AA279E-3B8D-4D02-9773-FB3AE33858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AD3C1FEB-1E90-435C-A278-B6DF9B28A7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F5BF17DC-4641-44FE-8F94-8EEEAA806B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A3AE6FBA-62D1-4BC1-85AB-FD5A51DBBD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3300FFFA-C49C-4E04-BE79-0B69C5B24D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96744D45-0359-4472-8E02-8B492ACD8A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4861B4EC-103C-495C-B52C-655A3042EC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5F0FE0B4-B5DA-425C-B495-FB635FD438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D3B5958A-7CA3-4730-B0AD-0EF59D73E9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518E59B9-D1E9-4E1A-A531-7CEEE580B6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66971420-1619-4793-982F-FB4B6C302D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2740E22A-744D-4FA7-A184-417C495C58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C7D3D900-975E-4DB5-B801-E5B6074E72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87C53782-D0E6-4FE0-8907-BBAF9D3A00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CECEE077-83FF-4A5E-B0C2-3D5E692EE4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B2CFD1BF-D7CF-48E7-92DF-EABEAFAF47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DE907712-209E-4859-B5E4-FF29FE2ED2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A5FC6BFF-58B4-4FDC-98C8-43691A693B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4A5EEA43-61C6-40FC-9CE7-01940DB58C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F8970108-49CE-4667-A60F-FAFCDA03D2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B6494B67-B1CA-4FD1-B33D-0DAFD50DF6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6C19B4D8-DFEB-49CE-9EAC-ADEF6C0351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0AB15223-79F1-41D5-A195-EC46EE4033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D89E1293-7253-44F3-9BE3-784A496807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F5F1FB8B-C1AF-4F06-9FE8-21329C67B6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BFD1DB40-B921-4CDD-B1D4-1481F44ACD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CF4DBC10-697C-4C46-8355-3EDD9FC97C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46B6A4A4-6946-4A4B-BE7C-A0747362EA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8CD29873-BAF4-4D37-B0F9-6F8D16F51A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846BB1BA-9AC3-4B81-9428-07F6C4F85A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6B40-75B6-4FC5-90C0-041C400ADB62}">
  <sheetPr>
    <tabColor rgb="FFCCCCFF"/>
  </sheetPr>
  <dimension ref="A1:I149"/>
  <sheetViews>
    <sheetView tabSelected="1" zoomScale="76" zoomScaleNormal="76" workbookViewId="0">
      <selection activeCell="J51" sqref="J50:J51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  <col min="9" max="9" width="27.28515625" style="1" customWidth="1"/>
  </cols>
  <sheetData>
    <row r="1" spans="1:9" ht="20.25" x14ac:dyDescent="0.3">
      <c r="A1" s="97" t="s">
        <v>245</v>
      </c>
      <c r="B1" s="98"/>
      <c r="C1" s="98"/>
      <c r="D1" s="98"/>
      <c r="E1" s="98"/>
      <c r="F1" s="98"/>
      <c r="G1" s="98"/>
      <c r="H1" s="98"/>
      <c r="I1" s="99"/>
    </row>
    <row r="2" spans="1:9" ht="21" x14ac:dyDescent="0.35">
      <c r="A2" s="100" t="s">
        <v>244</v>
      </c>
      <c r="B2" s="78"/>
      <c r="C2" s="78"/>
      <c r="D2" s="78"/>
      <c r="E2" s="78"/>
      <c r="F2" s="78"/>
      <c r="G2" s="78"/>
      <c r="H2" s="78"/>
      <c r="I2" s="79"/>
    </row>
    <row r="3" spans="1:9" ht="20.25" customHeight="1" x14ac:dyDescent="0.3">
      <c r="A3" s="75" t="s">
        <v>246</v>
      </c>
      <c r="B3" s="76"/>
      <c r="C3" s="76"/>
      <c r="D3" s="76"/>
      <c r="E3" s="76"/>
      <c r="F3" s="76"/>
      <c r="G3" s="76"/>
      <c r="H3" s="76"/>
      <c r="I3" s="77"/>
    </row>
    <row r="4" spans="1:9" ht="21" x14ac:dyDescent="0.35">
      <c r="A4" s="74"/>
      <c r="B4" s="68"/>
      <c r="C4" s="68"/>
      <c r="D4" s="68"/>
      <c r="E4" s="68"/>
      <c r="F4" s="73"/>
      <c r="G4" s="72"/>
      <c r="H4" s="68"/>
      <c r="I4" s="71"/>
    </row>
    <row r="5" spans="1:9" s="65" customFormat="1" ht="24.75" customHeight="1" x14ac:dyDescent="0.35">
      <c r="A5" s="101" t="s">
        <v>243</v>
      </c>
      <c r="B5" s="102"/>
      <c r="C5" s="102"/>
      <c r="D5" s="102"/>
      <c r="E5" s="102"/>
      <c r="F5" s="102"/>
      <c r="G5" s="102"/>
      <c r="H5" s="102"/>
      <c r="I5" s="103"/>
    </row>
    <row r="6" spans="1:9" s="65" customFormat="1" ht="27" customHeight="1" x14ac:dyDescent="0.35">
      <c r="A6" s="70"/>
      <c r="B6" s="69" t="s">
        <v>242</v>
      </c>
      <c r="C6" s="100"/>
      <c r="D6" s="78"/>
      <c r="E6" s="78"/>
      <c r="F6" s="78"/>
      <c r="G6" s="78"/>
      <c r="H6" s="78"/>
      <c r="I6" s="79"/>
    </row>
    <row r="7" spans="1:9" s="65" customFormat="1" ht="27.75" customHeight="1" thickBot="1" x14ac:dyDescent="0.4">
      <c r="A7" s="67"/>
      <c r="B7" s="66" t="s">
        <v>241</v>
      </c>
      <c r="C7" s="80"/>
      <c r="D7" s="81"/>
      <c r="E7" s="81"/>
      <c r="F7" s="81"/>
      <c r="G7" s="81"/>
      <c r="H7" s="81"/>
      <c r="I7" s="82"/>
    </row>
    <row r="8" spans="1:9" s="65" customFormat="1" ht="26.25" customHeight="1" x14ac:dyDescent="0.35">
      <c r="A8" s="87" t="s">
        <v>240</v>
      </c>
      <c r="B8" s="89" t="s">
        <v>239</v>
      </c>
      <c r="C8" s="91" t="s">
        <v>238</v>
      </c>
      <c r="D8" s="93" t="s">
        <v>237</v>
      </c>
      <c r="E8" s="95" t="s">
        <v>236</v>
      </c>
      <c r="F8" s="95" t="s">
        <v>235</v>
      </c>
      <c r="G8" s="83" t="s">
        <v>234</v>
      </c>
      <c r="H8" s="83" t="s">
        <v>233</v>
      </c>
      <c r="I8" s="85" t="s">
        <v>232</v>
      </c>
    </row>
    <row r="9" spans="1:9" s="65" customFormat="1" ht="4.5" customHeight="1" thickBot="1" x14ac:dyDescent="0.4">
      <c r="A9" s="88"/>
      <c r="B9" s="90"/>
      <c r="C9" s="92"/>
      <c r="D9" s="94"/>
      <c r="E9" s="96"/>
      <c r="F9" s="96"/>
      <c r="G9" s="84"/>
      <c r="H9" s="84"/>
      <c r="I9" s="86"/>
    </row>
    <row r="10" spans="1:9" s="59" customFormat="1" ht="34.5" customHeight="1" x14ac:dyDescent="0.35">
      <c r="A10" s="62" t="s">
        <v>230</v>
      </c>
      <c r="B10" s="62" t="s">
        <v>229</v>
      </c>
      <c r="C10" s="56" t="s">
        <v>231</v>
      </c>
      <c r="D10" s="58">
        <v>43853</v>
      </c>
      <c r="E10" s="61">
        <v>121072.5</v>
      </c>
      <c r="F10" s="58">
        <v>43974</v>
      </c>
      <c r="G10" s="64"/>
      <c r="H10" s="61">
        <f>+E10-G10</f>
        <v>121072.5</v>
      </c>
      <c r="I10" s="60" t="s">
        <v>178</v>
      </c>
    </row>
    <row r="11" spans="1:9" s="59" customFormat="1" ht="50.25" customHeight="1" x14ac:dyDescent="0.35">
      <c r="A11" s="62" t="s">
        <v>230</v>
      </c>
      <c r="B11" s="62" t="s">
        <v>229</v>
      </c>
      <c r="C11" s="56" t="s">
        <v>228</v>
      </c>
      <c r="D11" s="58">
        <v>43826</v>
      </c>
      <c r="E11" s="61">
        <v>64483.45</v>
      </c>
      <c r="F11" s="58">
        <v>43948</v>
      </c>
      <c r="G11" s="64"/>
      <c r="H11" s="61">
        <f>+E11</f>
        <v>64483.45</v>
      </c>
      <c r="I11" s="60" t="s">
        <v>178</v>
      </c>
    </row>
    <row r="12" spans="1:9" s="59" customFormat="1" ht="21.95" customHeight="1" x14ac:dyDescent="0.35">
      <c r="A12" s="62" t="s">
        <v>227</v>
      </c>
      <c r="B12" s="62" t="s">
        <v>6</v>
      </c>
      <c r="C12" s="56" t="s">
        <v>226</v>
      </c>
      <c r="D12" s="58">
        <v>44034</v>
      </c>
      <c r="E12" s="61">
        <v>354000</v>
      </c>
      <c r="F12" s="58">
        <v>44157</v>
      </c>
      <c r="G12" s="64"/>
      <c r="H12" s="61">
        <f>+E12-G12</f>
        <v>354000</v>
      </c>
      <c r="I12" s="60" t="s">
        <v>178</v>
      </c>
    </row>
    <row r="13" spans="1:9" s="59" customFormat="1" ht="21.95" customHeight="1" x14ac:dyDescent="0.35">
      <c r="A13" s="62" t="s">
        <v>225</v>
      </c>
      <c r="B13" s="62" t="s">
        <v>6</v>
      </c>
      <c r="C13" s="56" t="s">
        <v>224</v>
      </c>
      <c r="D13" s="58">
        <v>44036</v>
      </c>
      <c r="E13" s="61">
        <v>259600</v>
      </c>
      <c r="F13" s="58">
        <v>44159</v>
      </c>
      <c r="G13" s="64"/>
      <c r="H13" s="61">
        <f>+E13</f>
        <v>259600</v>
      </c>
      <c r="I13" s="60" t="s">
        <v>178</v>
      </c>
    </row>
    <row r="14" spans="1:9" s="59" customFormat="1" ht="21.95" customHeight="1" x14ac:dyDescent="0.35">
      <c r="A14" s="62" t="s">
        <v>223</v>
      </c>
      <c r="B14" s="62" t="s">
        <v>6</v>
      </c>
      <c r="C14" s="56" t="s">
        <v>222</v>
      </c>
      <c r="D14" s="58">
        <v>44027</v>
      </c>
      <c r="E14" s="61">
        <v>177000</v>
      </c>
      <c r="F14" s="58">
        <v>44150</v>
      </c>
      <c r="G14" s="64"/>
      <c r="H14" s="61">
        <f>+E14</f>
        <v>177000</v>
      </c>
      <c r="I14" s="60" t="s">
        <v>178</v>
      </c>
    </row>
    <row r="15" spans="1:9" s="59" customFormat="1" ht="21.95" customHeight="1" x14ac:dyDescent="0.35">
      <c r="A15" s="62" t="s">
        <v>221</v>
      </c>
      <c r="B15" s="62" t="s">
        <v>6</v>
      </c>
      <c r="C15" s="56" t="s">
        <v>220</v>
      </c>
      <c r="D15" s="58">
        <v>44035</v>
      </c>
      <c r="E15" s="61">
        <v>708000</v>
      </c>
      <c r="F15" s="58">
        <v>44150</v>
      </c>
      <c r="G15" s="64"/>
      <c r="H15" s="61">
        <f>+E15</f>
        <v>708000</v>
      </c>
      <c r="I15" s="60" t="s">
        <v>178</v>
      </c>
    </row>
    <row r="16" spans="1:9" s="59" customFormat="1" ht="21.95" customHeight="1" x14ac:dyDescent="0.35">
      <c r="A16" s="62" t="s">
        <v>219</v>
      </c>
      <c r="B16" s="62" t="s">
        <v>6</v>
      </c>
      <c r="C16" s="56" t="s">
        <v>218</v>
      </c>
      <c r="D16" s="58">
        <v>44034</v>
      </c>
      <c r="E16" s="61">
        <v>1500000</v>
      </c>
      <c r="F16" s="58">
        <v>44157</v>
      </c>
      <c r="G16" s="64"/>
      <c r="H16" s="61">
        <f>+E16</f>
        <v>1500000</v>
      </c>
      <c r="I16" s="60" t="s">
        <v>178</v>
      </c>
    </row>
    <row r="17" spans="1:9" s="59" customFormat="1" ht="21.95" customHeight="1" x14ac:dyDescent="0.35">
      <c r="A17" s="62" t="s">
        <v>217</v>
      </c>
      <c r="B17" s="62" t="s">
        <v>6</v>
      </c>
      <c r="C17" s="56" t="s">
        <v>216</v>
      </c>
      <c r="D17" s="58">
        <v>44035</v>
      </c>
      <c r="E17" s="61">
        <v>1062000</v>
      </c>
      <c r="F17" s="58">
        <v>44158</v>
      </c>
      <c r="G17" s="64"/>
      <c r="H17" s="61">
        <f>+E17</f>
        <v>1062000</v>
      </c>
      <c r="I17" s="60" t="s">
        <v>178</v>
      </c>
    </row>
    <row r="18" spans="1:9" s="59" customFormat="1" ht="21.95" customHeight="1" x14ac:dyDescent="0.35">
      <c r="A18" s="62" t="s">
        <v>215</v>
      </c>
      <c r="B18" s="62" t="s">
        <v>6</v>
      </c>
      <c r="C18" s="56" t="s">
        <v>214</v>
      </c>
      <c r="D18" s="58">
        <v>44044</v>
      </c>
      <c r="E18" s="61">
        <v>180000</v>
      </c>
      <c r="F18" s="58">
        <v>44166</v>
      </c>
      <c r="G18" s="64"/>
      <c r="H18" s="61">
        <f>+E18-G18</f>
        <v>180000</v>
      </c>
      <c r="I18" s="60" t="s">
        <v>178</v>
      </c>
    </row>
    <row r="19" spans="1:9" s="59" customFormat="1" ht="31.5" customHeight="1" x14ac:dyDescent="0.35">
      <c r="A19" s="62" t="s">
        <v>185</v>
      </c>
      <c r="B19" s="62" t="s">
        <v>184</v>
      </c>
      <c r="C19" s="56" t="s">
        <v>213</v>
      </c>
      <c r="D19" s="58">
        <v>44255</v>
      </c>
      <c r="E19" s="61">
        <v>8302417.04</v>
      </c>
      <c r="F19" s="58">
        <v>44375</v>
      </c>
      <c r="G19" s="61"/>
      <c r="H19" s="61">
        <f>+E19-G19</f>
        <v>8302417.04</v>
      </c>
      <c r="I19" s="60" t="s">
        <v>178</v>
      </c>
    </row>
    <row r="20" spans="1:9" s="59" customFormat="1" ht="31.5" customHeight="1" x14ac:dyDescent="0.35">
      <c r="A20" s="62" t="s">
        <v>185</v>
      </c>
      <c r="B20" s="62" t="s">
        <v>212</v>
      </c>
      <c r="C20" s="56" t="s">
        <v>211</v>
      </c>
      <c r="D20" s="58">
        <v>44197</v>
      </c>
      <c r="E20" s="61">
        <v>1258798.32</v>
      </c>
      <c r="F20" s="58">
        <v>44317</v>
      </c>
      <c r="G20" s="61"/>
      <c r="H20" s="61">
        <f>+E20-G20</f>
        <v>1258798.32</v>
      </c>
      <c r="I20" s="60" t="s">
        <v>178</v>
      </c>
    </row>
    <row r="21" spans="1:9" s="59" customFormat="1" ht="31.5" customHeight="1" x14ac:dyDescent="0.35">
      <c r="A21" s="62" t="s">
        <v>185</v>
      </c>
      <c r="B21" s="62" t="s">
        <v>210</v>
      </c>
      <c r="C21" s="56" t="s">
        <v>209</v>
      </c>
      <c r="D21" s="58">
        <v>44197</v>
      </c>
      <c r="E21" s="61">
        <v>66987.179999999993</v>
      </c>
      <c r="F21" s="58">
        <v>44317</v>
      </c>
      <c r="G21" s="61"/>
      <c r="H21" s="61">
        <f>+E21-G21</f>
        <v>66987.179999999993</v>
      </c>
      <c r="I21" s="60" t="s">
        <v>178</v>
      </c>
    </row>
    <row r="22" spans="1:9" s="59" customFormat="1" ht="31.5" customHeight="1" x14ac:dyDescent="0.35">
      <c r="A22" s="62" t="s">
        <v>208</v>
      </c>
      <c r="B22" s="62" t="s">
        <v>207</v>
      </c>
      <c r="C22" s="56" t="s">
        <v>206</v>
      </c>
      <c r="D22" s="58">
        <v>44294</v>
      </c>
      <c r="E22" s="61">
        <v>583278.54</v>
      </c>
      <c r="F22" s="58">
        <v>44416</v>
      </c>
      <c r="G22" s="61"/>
      <c r="H22" s="61">
        <f t="shared" ref="H22:H29" si="0">+E22</f>
        <v>583278.54</v>
      </c>
      <c r="I22" s="60" t="s">
        <v>178</v>
      </c>
    </row>
    <row r="23" spans="1:9" s="59" customFormat="1" ht="31.5" customHeight="1" x14ac:dyDescent="0.35">
      <c r="A23" s="62" t="s">
        <v>185</v>
      </c>
      <c r="B23" s="62" t="s">
        <v>184</v>
      </c>
      <c r="C23" s="56" t="s">
        <v>205</v>
      </c>
      <c r="D23" s="58">
        <v>44287</v>
      </c>
      <c r="E23" s="61">
        <v>66414.64</v>
      </c>
      <c r="F23" s="58">
        <v>44409</v>
      </c>
      <c r="G23" s="61"/>
      <c r="H23" s="61">
        <f t="shared" si="0"/>
        <v>66414.64</v>
      </c>
      <c r="I23" s="60" t="s">
        <v>178</v>
      </c>
    </row>
    <row r="24" spans="1:9" s="59" customFormat="1" ht="31.5" customHeight="1" x14ac:dyDescent="0.35">
      <c r="A24" s="62" t="s">
        <v>43</v>
      </c>
      <c r="B24" s="62" t="s">
        <v>42</v>
      </c>
      <c r="C24" s="56" t="s">
        <v>204</v>
      </c>
      <c r="D24" s="58">
        <v>44211</v>
      </c>
      <c r="E24" s="61">
        <v>9332435</v>
      </c>
      <c r="F24" s="58">
        <v>44331</v>
      </c>
      <c r="G24" s="61"/>
      <c r="H24" s="61">
        <f t="shared" si="0"/>
        <v>9332435</v>
      </c>
      <c r="I24" s="60" t="s">
        <v>178</v>
      </c>
    </row>
    <row r="25" spans="1:9" s="59" customFormat="1" ht="31.5" customHeight="1" x14ac:dyDescent="0.35">
      <c r="A25" s="62" t="s">
        <v>43</v>
      </c>
      <c r="B25" s="62" t="s">
        <v>42</v>
      </c>
      <c r="C25" s="56" t="s">
        <v>203</v>
      </c>
      <c r="D25" s="58">
        <v>44267</v>
      </c>
      <c r="E25" s="61">
        <v>4131355</v>
      </c>
      <c r="F25" s="58">
        <v>44389</v>
      </c>
      <c r="G25" s="61"/>
      <c r="H25" s="61">
        <f t="shared" si="0"/>
        <v>4131355</v>
      </c>
      <c r="I25" s="60" t="s">
        <v>178</v>
      </c>
    </row>
    <row r="26" spans="1:9" s="59" customFormat="1" ht="31.5" customHeight="1" x14ac:dyDescent="0.35">
      <c r="A26" s="62" t="s">
        <v>185</v>
      </c>
      <c r="B26" s="62" t="s">
        <v>184</v>
      </c>
      <c r="C26" s="56" t="s">
        <v>202</v>
      </c>
      <c r="D26" s="58">
        <v>44287</v>
      </c>
      <c r="E26" s="61">
        <f>22404*58</f>
        <v>1299432</v>
      </c>
      <c r="F26" s="58">
        <v>44409</v>
      </c>
      <c r="G26" s="61"/>
      <c r="H26" s="61">
        <f t="shared" si="0"/>
        <v>1299432</v>
      </c>
      <c r="I26" s="60" t="s">
        <v>178</v>
      </c>
    </row>
    <row r="27" spans="1:9" s="59" customFormat="1" ht="31.5" customHeight="1" x14ac:dyDescent="0.35">
      <c r="A27" s="62" t="s">
        <v>185</v>
      </c>
      <c r="B27" s="62" t="s">
        <v>184</v>
      </c>
      <c r="C27" s="56" t="s">
        <v>201</v>
      </c>
      <c r="D27" s="58">
        <v>44285</v>
      </c>
      <c r="E27" s="61">
        <f>832*58</f>
        <v>48256</v>
      </c>
      <c r="F27" s="58">
        <v>44407</v>
      </c>
      <c r="G27" s="61"/>
      <c r="H27" s="61">
        <f t="shared" si="0"/>
        <v>48256</v>
      </c>
      <c r="I27" s="60" t="s">
        <v>178</v>
      </c>
    </row>
    <row r="28" spans="1:9" s="59" customFormat="1" ht="31.5" customHeight="1" x14ac:dyDescent="0.35">
      <c r="A28" s="62" t="s">
        <v>200</v>
      </c>
      <c r="B28" s="62" t="s">
        <v>48</v>
      </c>
      <c r="C28" s="63" t="s">
        <v>199</v>
      </c>
      <c r="D28" s="14">
        <v>44343</v>
      </c>
      <c r="E28" s="61">
        <v>29500</v>
      </c>
      <c r="F28" s="58">
        <v>44466</v>
      </c>
      <c r="G28" s="61"/>
      <c r="H28" s="61">
        <f t="shared" si="0"/>
        <v>29500</v>
      </c>
      <c r="I28" s="60" t="s">
        <v>178</v>
      </c>
    </row>
    <row r="29" spans="1:9" s="59" customFormat="1" ht="31.5" customHeight="1" x14ac:dyDescent="0.35">
      <c r="A29" s="62" t="s">
        <v>198</v>
      </c>
      <c r="B29" s="62" t="s">
        <v>197</v>
      </c>
      <c r="C29" s="56" t="s">
        <v>196</v>
      </c>
      <c r="D29" s="14">
        <v>44378</v>
      </c>
      <c r="E29" s="61">
        <v>188800</v>
      </c>
      <c r="F29" s="58">
        <v>44501</v>
      </c>
      <c r="G29" s="61"/>
      <c r="H29" s="61">
        <f t="shared" si="0"/>
        <v>188800</v>
      </c>
      <c r="I29" s="60" t="s">
        <v>178</v>
      </c>
    </row>
    <row r="30" spans="1:9" s="59" customFormat="1" ht="31.5" customHeight="1" x14ac:dyDescent="0.35">
      <c r="A30" s="62" t="s">
        <v>195</v>
      </c>
      <c r="B30" s="62" t="s">
        <v>6</v>
      </c>
      <c r="C30" s="56" t="s">
        <v>194</v>
      </c>
      <c r="D30" s="14">
        <v>44302</v>
      </c>
      <c r="E30" s="61">
        <v>157998.6</v>
      </c>
      <c r="F30" s="58">
        <v>44424</v>
      </c>
      <c r="G30" s="61"/>
      <c r="H30" s="61">
        <f t="shared" ref="H30:H36" si="1">+E30-G30</f>
        <v>157998.6</v>
      </c>
      <c r="I30" s="60" t="s">
        <v>178</v>
      </c>
    </row>
    <row r="31" spans="1:9" s="59" customFormat="1" ht="31.5" customHeight="1" x14ac:dyDescent="0.35">
      <c r="A31" s="62" t="s">
        <v>185</v>
      </c>
      <c r="B31" s="62" t="s">
        <v>193</v>
      </c>
      <c r="C31" s="56" t="s">
        <v>192</v>
      </c>
      <c r="D31" s="14">
        <v>44347</v>
      </c>
      <c r="E31" s="61">
        <v>66414.64</v>
      </c>
      <c r="F31" s="1" t="s">
        <v>191</v>
      </c>
      <c r="G31" s="61"/>
      <c r="H31" s="61">
        <f t="shared" si="1"/>
        <v>66414.64</v>
      </c>
      <c r="I31" s="60" t="s">
        <v>178</v>
      </c>
    </row>
    <row r="32" spans="1:9" s="59" customFormat="1" ht="31.5" customHeight="1" x14ac:dyDescent="0.35">
      <c r="A32" s="62" t="s">
        <v>190</v>
      </c>
      <c r="B32" s="62" t="s">
        <v>45</v>
      </c>
      <c r="C32" s="56" t="s">
        <v>189</v>
      </c>
      <c r="D32" s="14">
        <v>44427</v>
      </c>
      <c r="E32" s="61">
        <v>35400</v>
      </c>
      <c r="F32" s="58">
        <v>44549</v>
      </c>
      <c r="G32" s="61"/>
      <c r="H32" s="61">
        <f t="shared" si="1"/>
        <v>35400</v>
      </c>
      <c r="I32" s="60" t="s">
        <v>178</v>
      </c>
    </row>
    <row r="33" spans="1:9" s="59" customFormat="1" ht="31.5" customHeight="1" x14ac:dyDescent="0.35">
      <c r="A33" s="62" t="s">
        <v>188</v>
      </c>
      <c r="B33" s="62" t="s">
        <v>45</v>
      </c>
      <c r="C33" s="56" t="s">
        <v>187</v>
      </c>
      <c r="D33" s="14">
        <v>44391</v>
      </c>
      <c r="E33" s="61">
        <v>17700</v>
      </c>
      <c r="F33" s="58">
        <v>44514</v>
      </c>
      <c r="G33" s="61"/>
      <c r="H33" s="61">
        <f t="shared" si="1"/>
        <v>17700</v>
      </c>
      <c r="I33" s="60" t="s">
        <v>178</v>
      </c>
    </row>
    <row r="34" spans="1:9" s="59" customFormat="1" ht="31.5" customHeight="1" x14ac:dyDescent="0.35">
      <c r="A34" s="6" t="s">
        <v>185</v>
      </c>
      <c r="B34" s="57" t="s">
        <v>184</v>
      </c>
      <c r="C34" s="56" t="s">
        <v>186</v>
      </c>
      <c r="D34" s="55">
        <v>44409</v>
      </c>
      <c r="E34" s="37">
        <v>66758.16</v>
      </c>
      <c r="F34" s="14">
        <v>44531</v>
      </c>
      <c r="G34" s="2"/>
      <c r="H34" s="37">
        <f t="shared" si="1"/>
        <v>66758.16</v>
      </c>
      <c r="I34" s="1" t="s">
        <v>178</v>
      </c>
    </row>
    <row r="35" spans="1:9" x14ac:dyDescent="0.25">
      <c r="A35" s="6" t="s">
        <v>185</v>
      </c>
      <c r="B35" s="57" t="s">
        <v>184</v>
      </c>
      <c r="C35" s="56" t="s">
        <v>183</v>
      </c>
      <c r="D35" s="55">
        <v>44440</v>
      </c>
      <c r="E35" s="37">
        <v>66414.64</v>
      </c>
      <c r="F35" s="14">
        <v>44562</v>
      </c>
      <c r="H35" s="37">
        <f t="shared" si="1"/>
        <v>66414.64</v>
      </c>
      <c r="I35" s="1" t="s">
        <v>178</v>
      </c>
    </row>
    <row r="36" spans="1:9" x14ac:dyDescent="0.25">
      <c r="A36" s="6" t="s">
        <v>182</v>
      </c>
      <c r="B36" s="57" t="s">
        <v>45</v>
      </c>
      <c r="C36" s="56" t="s">
        <v>181</v>
      </c>
      <c r="D36" s="55">
        <v>44265</v>
      </c>
      <c r="E36" s="37">
        <v>106200</v>
      </c>
      <c r="F36" s="58">
        <v>44387</v>
      </c>
      <c r="H36" s="37">
        <f t="shared" si="1"/>
        <v>106200</v>
      </c>
      <c r="I36" s="1" t="s">
        <v>178</v>
      </c>
    </row>
    <row r="37" spans="1:9" x14ac:dyDescent="0.25">
      <c r="A37" s="6" t="s">
        <v>180</v>
      </c>
      <c r="B37" s="57" t="s">
        <v>6</v>
      </c>
      <c r="C37" s="56" t="s">
        <v>179</v>
      </c>
      <c r="D37" s="55">
        <v>44610</v>
      </c>
      <c r="E37" s="37">
        <v>354000</v>
      </c>
      <c r="F37" s="14">
        <v>44730</v>
      </c>
      <c r="G37" s="37"/>
      <c r="H37" s="37">
        <f>+E37</f>
        <v>354000</v>
      </c>
      <c r="I37" s="1" t="s">
        <v>178</v>
      </c>
    </row>
    <row r="38" spans="1:9" x14ac:dyDescent="0.25">
      <c r="A38" s="8" t="s">
        <v>177</v>
      </c>
      <c r="B38" s="17" t="s">
        <v>6</v>
      </c>
      <c r="C38" s="38" t="s">
        <v>176</v>
      </c>
      <c r="D38" s="15">
        <v>45030</v>
      </c>
      <c r="E38" s="13">
        <v>141600</v>
      </c>
      <c r="F38" s="14">
        <v>45152</v>
      </c>
      <c r="H38" s="37">
        <f>E38</f>
        <v>141600</v>
      </c>
      <c r="I38" s="1" t="s">
        <v>178</v>
      </c>
    </row>
    <row r="39" spans="1:9" x14ac:dyDescent="0.25">
      <c r="A39" s="8" t="s">
        <v>175</v>
      </c>
      <c r="B39" s="17" t="s">
        <v>6</v>
      </c>
      <c r="C39" s="16" t="s">
        <v>174</v>
      </c>
      <c r="D39" s="15">
        <v>45098</v>
      </c>
      <c r="E39" s="13">
        <v>88500</v>
      </c>
      <c r="F39" s="14">
        <v>45220</v>
      </c>
      <c r="H39" s="37">
        <f>E39</f>
        <v>88500</v>
      </c>
      <c r="I39" s="1" t="s">
        <v>178</v>
      </c>
    </row>
    <row r="40" spans="1:9" x14ac:dyDescent="0.25">
      <c r="A40" s="34" t="s">
        <v>169</v>
      </c>
      <c r="B40" s="33" t="s">
        <v>9</v>
      </c>
      <c r="C40" s="32" t="s">
        <v>173</v>
      </c>
      <c r="D40" s="31">
        <v>45118</v>
      </c>
      <c r="E40" s="30">
        <v>18240000</v>
      </c>
      <c r="F40" s="29">
        <v>45241</v>
      </c>
      <c r="G40" s="28">
        <v>8500000</v>
      </c>
      <c r="H40" s="27">
        <f t="shared" ref="H40:H71" si="2">+E40-G40</f>
        <v>9740000</v>
      </c>
      <c r="I40" s="1" t="s">
        <v>178</v>
      </c>
    </row>
    <row r="41" spans="1:9" x14ac:dyDescent="0.25">
      <c r="A41" s="34" t="s">
        <v>169</v>
      </c>
      <c r="B41" s="33" t="s">
        <v>9</v>
      </c>
      <c r="C41" s="32" t="s">
        <v>172</v>
      </c>
      <c r="D41" s="31">
        <v>45118</v>
      </c>
      <c r="E41" s="30">
        <v>13280400</v>
      </c>
      <c r="F41" s="29">
        <v>45241</v>
      </c>
      <c r="G41" s="28">
        <v>10644000</v>
      </c>
      <c r="H41" s="27">
        <f t="shared" si="2"/>
        <v>2636400</v>
      </c>
      <c r="I41" s="1" t="s">
        <v>178</v>
      </c>
    </row>
    <row r="42" spans="1:9" x14ac:dyDescent="0.25">
      <c r="A42" s="8" t="s">
        <v>169</v>
      </c>
      <c r="B42" s="17" t="s">
        <v>9</v>
      </c>
      <c r="C42" s="16" t="s">
        <v>171</v>
      </c>
      <c r="D42" s="15">
        <v>45118</v>
      </c>
      <c r="E42" s="13">
        <v>17263200</v>
      </c>
      <c r="F42" s="14">
        <v>45241</v>
      </c>
      <c r="H42" s="37">
        <f t="shared" si="2"/>
        <v>17263200</v>
      </c>
      <c r="I42" s="1" t="s">
        <v>178</v>
      </c>
    </row>
    <row r="43" spans="1:9" x14ac:dyDescent="0.25">
      <c r="A43" s="8" t="s">
        <v>169</v>
      </c>
      <c r="B43" s="17" t="s">
        <v>9</v>
      </c>
      <c r="C43" s="16" t="s">
        <v>170</v>
      </c>
      <c r="D43" s="15">
        <v>45082</v>
      </c>
      <c r="E43" s="13">
        <v>5690400</v>
      </c>
      <c r="F43" s="14">
        <v>45082</v>
      </c>
      <c r="H43" s="37">
        <f t="shared" si="2"/>
        <v>5690400</v>
      </c>
      <c r="I43" s="1" t="s">
        <v>178</v>
      </c>
    </row>
    <row r="44" spans="1:9" x14ac:dyDescent="0.25">
      <c r="A44" s="8" t="s">
        <v>169</v>
      </c>
      <c r="B44" s="17" t="s">
        <v>9</v>
      </c>
      <c r="C44" s="16" t="s">
        <v>168</v>
      </c>
      <c r="D44" s="15">
        <v>45155</v>
      </c>
      <c r="E44" s="13">
        <v>6613200</v>
      </c>
      <c r="F44" s="14">
        <v>45277</v>
      </c>
      <c r="H44" s="37">
        <f t="shared" si="2"/>
        <v>6613200</v>
      </c>
      <c r="I44" s="1" t="s">
        <v>178</v>
      </c>
    </row>
    <row r="45" spans="1:9" ht="31.5" x14ac:dyDescent="0.25">
      <c r="A45" s="45" t="s">
        <v>164</v>
      </c>
      <c r="B45" s="33" t="s">
        <v>166</v>
      </c>
      <c r="C45" s="54" t="s">
        <v>167</v>
      </c>
      <c r="D45" s="31">
        <v>45198</v>
      </c>
      <c r="E45" s="53">
        <v>847189.39</v>
      </c>
      <c r="F45" s="52">
        <v>45320</v>
      </c>
      <c r="G45" s="51">
        <v>169437.88</v>
      </c>
      <c r="H45" s="50">
        <f t="shared" si="2"/>
        <v>677751.51</v>
      </c>
      <c r="I45" s="1" t="s">
        <v>178</v>
      </c>
    </row>
    <row r="46" spans="1:9" ht="31.5" x14ac:dyDescent="0.25">
      <c r="A46" s="45" t="s">
        <v>164</v>
      </c>
      <c r="B46" s="33" t="s">
        <v>166</v>
      </c>
      <c r="C46" s="54" t="s">
        <v>165</v>
      </c>
      <c r="D46" s="31">
        <v>45198</v>
      </c>
      <c r="E46" s="53">
        <v>1923504.74</v>
      </c>
      <c r="F46" s="52">
        <v>45320</v>
      </c>
      <c r="G46" s="51">
        <v>384700.95</v>
      </c>
      <c r="H46" s="50">
        <f t="shared" si="2"/>
        <v>1538803.79</v>
      </c>
      <c r="I46" s="1" t="s">
        <v>178</v>
      </c>
    </row>
    <row r="47" spans="1:9" x14ac:dyDescent="0.25">
      <c r="A47" s="45" t="s">
        <v>164</v>
      </c>
      <c r="B47" s="33"/>
      <c r="C47" s="54" t="s">
        <v>163</v>
      </c>
      <c r="D47" s="31">
        <v>45198</v>
      </c>
      <c r="E47" s="53">
        <v>3779246.76</v>
      </c>
      <c r="F47" s="52">
        <v>45320</v>
      </c>
      <c r="G47" s="51">
        <v>755849.35</v>
      </c>
      <c r="H47" s="50">
        <f t="shared" si="2"/>
        <v>3023397.4099999997</v>
      </c>
      <c r="I47" s="1" t="s">
        <v>178</v>
      </c>
    </row>
    <row r="48" spans="1:9" ht="47.25" x14ac:dyDescent="0.25">
      <c r="A48" s="45" t="s">
        <v>155</v>
      </c>
      <c r="B48" s="33" t="s">
        <v>162</v>
      </c>
      <c r="C48" s="54" t="s">
        <v>161</v>
      </c>
      <c r="D48" s="31">
        <v>45210</v>
      </c>
      <c r="E48" s="53">
        <v>1177041.07</v>
      </c>
      <c r="F48" s="52">
        <v>45333</v>
      </c>
      <c r="G48" s="51">
        <v>235408.21</v>
      </c>
      <c r="H48" s="50">
        <f t="shared" si="2"/>
        <v>941632.8600000001</v>
      </c>
      <c r="I48" s="1" t="s">
        <v>178</v>
      </c>
    </row>
    <row r="49" spans="1:9" x14ac:dyDescent="0.25">
      <c r="A49" s="7" t="s">
        <v>160</v>
      </c>
      <c r="B49" s="17" t="s">
        <v>45</v>
      </c>
      <c r="C49" s="38" t="s">
        <v>159</v>
      </c>
      <c r="D49" s="15">
        <v>45225</v>
      </c>
      <c r="E49" s="49">
        <v>118000</v>
      </c>
      <c r="F49" s="48">
        <v>45348</v>
      </c>
      <c r="G49" s="47"/>
      <c r="H49" s="46">
        <f t="shared" si="2"/>
        <v>118000</v>
      </c>
      <c r="I49" s="1" t="s">
        <v>178</v>
      </c>
    </row>
    <row r="50" spans="1:9" ht="31.5" x14ac:dyDescent="0.25">
      <c r="A50" s="45" t="s">
        <v>155</v>
      </c>
      <c r="B50" s="33" t="s">
        <v>154</v>
      </c>
      <c r="C50" s="54" t="s">
        <v>158</v>
      </c>
      <c r="D50" s="31">
        <v>45226</v>
      </c>
      <c r="E50" s="53">
        <v>1134307.32</v>
      </c>
      <c r="F50" s="52">
        <v>45349</v>
      </c>
      <c r="G50" s="51">
        <v>226861.46</v>
      </c>
      <c r="H50" s="50">
        <f t="shared" si="2"/>
        <v>907445.8600000001</v>
      </c>
      <c r="I50" s="1" t="s">
        <v>178</v>
      </c>
    </row>
    <row r="51" spans="1:9" ht="31.5" x14ac:dyDescent="0.25">
      <c r="A51" s="7" t="s">
        <v>157</v>
      </c>
      <c r="B51" s="17" t="s">
        <v>17</v>
      </c>
      <c r="C51" s="38" t="s">
        <v>156</v>
      </c>
      <c r="D51" s="15">
        <v>45237</v>
      </c>
      <c r="E51" s="49">
        <v>270470.15999999997</v>
      </c>
      <c r="F51" s="48">
        <v>45358</v>
      </c>
      <c r="G51" s="47"/>
      <c r="H51" s="46">
        <f t="shared" si="2"/>
        <v>270470.15999999997</v>
      </c>
      <c r="I51" s="1" t="s">
        <v>178</v>
      </c>
    </row>
    <row r="52" spans="1:9" x14ac:dyDescent="0.25">
      <c r="A52" s="7" t="s">
        <v>43</v>
      </c>
      <c r="B52" s="17" t="s">
        <v>42</v>
      </c>
      <c r="C52" s="16" t="s">
        <v>153</v>
      </c>
      <c r="D52" s="15">
        <v>45351</v>
      </c>
      <c r="E52" s="13">
        <v>4042810</v>
      </c>
      <c r="F52" s="14">
        <v>45472</v>
      </c>
      <c r="H52" s="37">
        <f t="shared" si="2"/>
        <v>4042810</v>
      </c>
      <c r="I52" s="1" t="s">
        <v>178</v>
      </c>
    </row>
    <row r="53" spans="1:9" x14ac:dyDescent="0.25">
      <c r="A53" s="7" t="s">
        <v>43</v>
      </c>
      <c r="B53" s="17" t="s">
        <v>42</v>
      </c>
      <c r="C53" s="16" t="s">
        <v>152</v>
      </c>
      <c r="D53" s="15">
        <v>45412</v>
      </c>
      <c r="E53" s="13">
        <v>4497345</v>
      </c>
      <c r="F53" s="14">
        <v>45534</v>
      </c>
      <c r="G53" s="13"/>
      <c r="H53" s="12">
        <f t="shared" si="2"/>
        <v>4497345</v>
      </c>
      <c r="I53" s="1" t="s">
        <v>178</v>
      </c>
    </row>
    <row r="54" spans="1:9" x14ac:dyDescent="0.25">
      <c r="A54" s="7" t="s">
        <v>151</v>
      </c>
      <c r="B54" s="17" t="s">
        <v>48</v>
      </c>
      <c r="C54" s="16" t="s">
        <v>81</v>
      </c>
      <c r="D54" s="15">
        <v>45444</v>
      </c>
      <c r="E54" s="13">
        <v>94400</v>
      </c>
      <c r="F54" s="14">
        <v>45566</v>
      </c>
      <c r="H54" s="37">
        <f t="shared" si="2"/>
        <v>94400</v>
      </c>
      <c r="I54" s="1" t="s">
        <v>178</v>
      </c>
    </row>
    <row r="55" spans="1:9" ht="60" x14ac:dyDescent="0.25">
      <c r="A55" s="7" t="s">
        <v>150</v>
      </c>
      <c r="B55" s="17" t="s">
        <v>77</v>
      </c>
      <c r="C55" s="16" t="s">
        <v>149</v>
      </c>
      <c r="D55" s="15">
        <v>45344</v>
      </c>
      <c r="E55" s="13">
        <v>2385252.5099999998</v>
      </c>
      <c r="F55" s="14">
        <v>45465</v>
      </c>
      <c r="H55" s="37">
        <f t="shared" si="2"/>
        <v>2385252.5099999998</v>
      </c>
      <c r="I55" s="1" t="s">
        <v>178</v>
      </c>
    </row>
    <row r="56" spans="1:9" x14ac:dyDescent="0.25">
      <c r="A56" s="7" t="s">
        <v>148</v>
      </c>
      <c r="B56" s="17" t="s">
        <v>48</v>
      </c>
      <c r="C56" s="16" t="s">
        <v>147</v>
      </c>
      <c r="D56" s="15">
        <v>45439</v>
      </c>
      <c r="E56" s="13">
        <v>88500</v>
      </c>
      <c r="F56" s="14">
        <v>45562</v>
      </c>
      <c r="H56" s="37">
        <f t="shared" si="2"/>
        <v>88500</v>
      </c>
      <c r="I56" s="1" t="s">
        <v>178</v>
      </c>
    </row>
    <row r="57" spans="1:9" x14ac:dyDescent="0.25">
      <c r="A57" s="7" t="s">
        <v>72</v>
      </c>
      <c r="B57" s="17" t="s">
        <v>146</v>
      </c>
      <c r="C57" s="16" t="s">
        <v>145</v>
      </c>
      <c r="D57" s="15">
        <v>45383</v>
      </c>
      <c r="E57" s="13">
        <v>1342857.84</v>
      </c>
      <c r="F57" s="14">
        <v>45505</v>
      </c>
      <c r="H57" s="37">
        <f t="shared" si="2"/>
        <v>1342857.84</v>
      </c>
      <c r="I57" s="1" t="s">
        <v>178</v>
      </c>
    </row>
    <row r="58" spans="1:9" x14ac:dyDescent="0.25">
      <c r="A58" s="7" t="s">
        <v>43</v>
      </c>
      <c r="B58" s="17" t="s">
        <v>144</v>
      </c>
      <c r="C58" s="38" t="s">
        <v>143</v>
      </c>
      <c r="D58" s="15">
        <v>45443</v>
      </c>
      <c r="E58" s="13">
        <v>5067075</v>
      </c>
      <c r="F58" s="14" t="s">
        <v>142</v>
      </c>
      <c r="G58" s="13"/>
      <c r="H58" s="12">
        <f t="shared" si="2"/>
        <v>5067075</v>
      </c>
      <c r="I58" s="1" t="s">
        <v>178</v>
      </c>
    </row>
    <row r="59" spans="1:9" x14ac:dyDescent="0.25">
      <c r="A59" s="7" t="s">
        <v>141</v>
      </c>
      <c r="B59" s="17" t="s">
        <v>45</v>
      </c>
      <c r="C59" s="38" t="s">
        <v>81</v>
      </c>
      <c r="D59" s="15">
        <v>45485</v>
      </c>
      <c r="E59" s="13">
        <v>94400</v>
      </c>
      <c r="F59" s="14">
        <v>45608</v>
      </c>
      <c r="H59" s="37">
        <f t="shared" si="2"/>
        <v>94400</v>
      </c>
      <c r="I59" s="1" t="s">
        <v>178</v>
      </c>
    </row>
    <row r="60" spans="1:9" x14ac:dyDescent="0.25">
      <c r="A60" s="7" t="s">
        <v>140</v>
      </c>
      <c r="B60" s="17" t="s">
        <v>45</v>
      </c>
      <c r="C60" s="38" t="s">
        <v>139</v>
      </c>
      <c r="D60" s="15">
        <v>45484</v>
      </c>
      <c r="E60" s="13">
        <v>94400</v>
      </c>
      <c r="F60" s="14">
        <v>45607</v>
      </c>
      <c r="H60" s="37">
        <f t="shared" si="2"/>
        <v>94400</v>
      </c>
      <c r="I60" s="1" t="s">
        <v>178</v>
      </c>
    </row>
    <row r="61" spans="1:9" x14ac:dyDescent="0.25">
      <c r="A61" s="7" t="s">
        <v>43</v>
      </c>
      <c r="B61" s="17" t="s">
        <v>42</v>
      </c>
      <c r="C61" s="38" t="s">
        <v>138</v>
      </c>
      <c r="D61" s="15">
        <v>45474</v>
      </c>
      <c r="E61" s="13">
        <v>4159995</v>
      </c>
      <c r="F61" s="14">
        <v>45597</v>
      </c>
      <c r="G61" s="13"/>
      <c r="H61" s="12">
        <f t="shared" si="2"/>
        <v>4159995</v>
      </c>
      <c r="I61" s="1" t="s">
        <v>178</v>
      </c>
    </row>
    <row r="62" spans="1:9" ht="30" x14ac:dyDescent="0.25">
      <c r="A62" s="7" t="s">
        <v>137</v>
      </c>
      <c r="B62" s="17" t="s">
        <v>136</v>
      </c>
      <c r="C62" s="38" t="s">
        <v>135</v>
      </c>
      <c r="D62" s="15">
        <v>45509</v>
      </c>
      <c r="E62" s="13">
        <v>39696540</v>
      </c>
      <c r="F62" s="14">
        <v>45631</v>
      </c>
      <c r="H62" s="37">
        <f t="shared" si="2"/>
        <v>39696540</v>
      </c>
      <c r="I62" s="1" t="s">
        <v>178</v>
      </c>
    </row>
    <row r="63" spans="1:9" x14ac:dyDescent="0.25">
      <c r="A63" s="7" t="s">
        <v>134</v>
      </c>
      <c r="B63" s="17" t="s">
        <v>45</v>
      </c>
      <c r="C63" s="38" t="s">
        <v>133</v>
      </c>
      <c r="D63" s="15">
        <v>45516</v>
      </c>
      <c r="E63" s="13">
        <v>61360</v>
      </c>
      <c r="F63" s="14">
        <v>45638</v>
      </c>
      <c r="H63" s="37">
        <f t="shared" si="2"/>
        <v>61360</v>
      </c>
      <c r="I63" s="1" t="s">
        <v>178</v>
      </c>
    </row>
    <row r="64" spans="1:9" x14ac:dyDescent="0.25">
      <c r="A64" s="7" t="s">
        <v>43</v>
      </c>
      <c r="B64" s="17" t="s">
        <v>132</v>
      </c>
      <c r="C64" s="38" t="s">
        <v>131</v>
      </c>
      <c r="D64" s="15">
        <v>45504</v>
      </c>
      <c r="E64" s="13">
        <v>4258275</v>
      </c>
      <c r="F64" s="14">
        <v>45626</v>
      </c>
      <c r="G64" s="13"/>
      <c r="H64" s="12">
        <f t="shared" si="2"/>
        <v>4258275</v>
      </c>
      <c r="I64" s="1" t="s">
        <v>178</v>
      </c>
    </row>
    <row r="65" spans="1:9" x14ac:dyDescent="0.25">
      <c r="A65" s="44" t="s">
        <v>43</v>
      </c>
      <c r="B65" s="43" t="s">
        <v>42</v>
      </c>
      <c r="C65" s="42" t="s">
        <v>130</v>
      </c>
      <c r="D65" s="41">
        <v>45537</v>
      </c>
      <c r="E65" s="40">
        <v>4247230</v>
      </c>
      <c r="F65" s="14">
        <v>45293</v>
      </c>
      <c r="G65" s="40"/>
      <c r="H65" s="39">
        <f t="shared" si="2"/>
        <v>4247230</v>
      </c>
      <c r="I65" s="1" t="s">
        <v>178</v>
      </c>
    </row>
    <row r="66" spans="1:9" ht="31.5" x14ac:dyDescent="0.25">
      <c r="A66" s="7" t="s">
        <v>36</v>
      </c>
      <c r="B66" s="17" t="s">
        <v>129</v>
      </c>
      <c r="C66" s="38" t="s">
        <v>128</v>
      </c>
      <c r="D66" s="15">
        <v>45539</v>
      </c>
      <c r="E66" s="13">
        <v>601142.98</v>
      </c>
      <c r="F66" s="14">
        <v>45661</v>
      </c>
      <c r="H66" s="37">
        <f t="shared" si="2"/>
        <v>601142.98</v>
      </c>
      <c r="I66" s="1" t="s">
        <v>1</v>
      </c>
    </row>
    <row r="67" spans="1:9" x14ac:dyDescent="0.25">
      <c r="A67" s="7" t="s">
        <v>127</v>
      </c>
      <c r="B67" s="17" t="s">
        <v>6</v>
      </c>
      <c r="C67" s="16" t="s">
        <v>126</v>
      </c>
      <c r="D67" s="15">
        <v>45562</v>
      </c>
      <c r="E67" s="13">
        <v>59000</v>
      </c>
      <c r="F67" s="14">
        <v>45927</v>
      </c>
      <c r="H67" s="12">
        <f t="shared" si="2"/>
        <v>59000</v>
      </c>
      <c r="I67" s="1" t="s">
        <v>1</v>
      </c>
    </row>
    <row r="68" spans="1:9" x14ac:dyDescent="0.25">
      <c r="A68" s="7" t="s">
        <v>125</v>
      </c>
      <c r="B68" s="17" t="s">
        <v>124</v>
      </c>
      <c r="C68" s="16" t="s">
        <v>123</v>
      </c>
      <c r="D68" s="15">
        <v>45511</v>
      </c>
      <c r="E68" s="13">
        <v>118000</v>
      </c>
      <c r="F68" s="14">
        <v>45633</v>
      </c>
      <c r="H68" s="12">
        <f t="shared" si="2"/>
        <v>118000</v>
      </c>
      <c r="I68" s="1" t="s">
        <v>178</v>
      </c>
    </row>
    <row r="69" spans="1:9" x14ac:dyDescent="0.25">
      <c r="A69" s="7" t="s">
        <v>122</v>
      </c>
      <c r="B69" s="17" t="s">
        <v>6</v>
      </c>
      <c r="C69" s="16" t="s">
        <v>121</v>
      </c>
      <c r="D69" s="15">
        <v>45562</v>
      </c>
      <c r="E69" s="13">
        <v>88500</v>
      </c>
      <c r="F69" s="14">
        <v>45684</v>
      </c>
      <c r="H69" s="12">
        <f t="shared" si="2"/>
        <v>88500</v>
      </c>
      <c r="I69" s="1" t="s">
        <v>1</v>
      </c>
    </row>
    <row r="70" spans="1:9" x14ac:dyDescent="0.25">
      <c r="A70" s="8" t="s">
        <v>120</v>
      </c>
      <c r="B70" s="17" t="s">
        <v>119</v>
      </c>
      <c r="C70" s="36" t="s">
        <v>118</v>
      </c>
      <c r="D70" s="15">
        <v>45547</v>
      </c>
      <c r="E70" s="13">
        <v>1369980</v>
      </c>
      <c r="F70" s="14">
        <v>45669</v>
      </c>
      <c r="G70" s="35"/>
      <c r="H70" s="12">
        <f t="shared" si="2"/>
        <v>1369980</v>
      </c>
      <c r="I70" s="1" t="s">
        <v>1</v>
      </c>
    </row>
    <row r="71" spans="1:9" x14ac:dyDescent="0.25">
      <c r="A71" s="8" t="s">
        <v>43</v>
      </c>
      <c r="B71" s="17" t="s">
        <v>117</v>
      </c>
      <c r="C71" s="16" t="s">
        <v>116</v>
      </c>
      <c r="D71" s="15">
        <v>45565</v>
      </c>
      <c r="E71" s="13">
        <v>4147585</v>
      </c>
      <c r="F71" s="14">
        <v>45687</v>
      </c>
      <c r="G71" s="13"/>
      <c r="H71" s="12">
        <f t="shared" si="2"/>
        <v>4147585</v>
      </c>
      <c r="I71" s="1" t="s">
        <v>1</v>
      </c>
    </row>
    <row r="72" spans="1:9" x14ac:dyDescent="0.25">
      <c r="A72" s="34" t="s">
        <v>115</v>
      </c>
      <c r="B72" s="33" t="s">
        <v>114</v>
      </c>
      <c r="C72" s="32" t="s">
        <v>113</v>
      </c>
      <c r="D72" s="31">
        <v>45566</v>
      </c>
      <c r="E72" s="30">
        <v>1187965</v>
      </c>
      <c r="F72" s="29">
        <v>45323</v>
      </c>
      <c r="G72" s="28">
        <f>237593+163048</f>
        <v>400641</v>
      </c>
      <c r="H72" s="27">
        <f t="shared" ref="H72:H103" si="3">+E72-G72</f>
        <v>787324</v>
      </c>
      <c r="I72" s="26" t="s">
        <v>178</v>
      </c>
    </row>
    <row r="73" spans="1:9" x14ac:dyDescent="0.25">
      <c r="A73" s="6" t="s">
        <v>112</v>
      </c>
      <c r="B73" s="17" t="s">
        <v>48</v>
      </c>
      <c r="C73" s="16" t="s">
        <v>111</v>
      </c>
      <c r="D73" s="15">
        <v>45584</v>
      </c>
      <c r="E73" s="13">
        <v>88500</v>
      </c>
      <c r="F73" s="14">
        <v>45707</v>
      </c>
      <c r="G73" s="13"/>
      <c r="H73" s="12">
        <f t="shared" si="3"/>
        <v>88500</v>
      </c>
      <c r="I73" s="1" t="s">
        <v>1</v>
      </c>
    </row>
    <row r="74" spans="1:9" x14ac:dyDescent="0.25">
      <c r="A74" s="6" t="s">
        <v>43</v>
      </c>
      <c r="B74" s="17" t="s">
        <v>42</v>
      </c>
      <c r="C74" s="16" t="s">
        <v>110</v>
      </c>
      <c r="D74" s="15">
        <v>45596</v>
      </c>
      <c r="E74" s="13">
        <v>4216590</v>
      </c>
      <c r="F74" s="14">
        <v>45716</v>
      </c>
      <c r="G74" s="13"/>
      <c r="H74" s="12">
        <f t="shared" si="3"/>
        <v>4216590</v>
      </c>
      <c r="I74" s="1" t="s">
        <v>70</v>
      </c>
    </row>
    <row r="75" spans="1:9" x14ac:dyDescent="0.25">
      <c r="A75" s="6" t="s">
        <v>101</v>
      </c>
      <c r="B75" s="17" t="s">
        <v>9</v>
      </c>
      <c r="C75" s="5" t="s">
        <v>109</v>
      </c>
      <c r="D75" s="15">
        <v>45595</v>
      </c>
      <c r="E75" s="13">
        <v>5000000</v>
      </c>
      <c r="F75" s="14">
        <v>45716</v>
      </c>
      <c r="G75" s="13">
        <v>518457.07</v>
      </c>
      <c r="H75" s="12">
        <f t="shared" si="3"/>
        <v>4481542.93</v>
      </c>
      <c r="I75" s="1" t="s">
        <v>1</v>
      </c>
    </row>
    <row r="76" spans="1:9" x14ac:dyDescent="0.25">
      <c r="A76" s="6" t="s">
        <v>71</v>
      </c>
      <c r="B76" s="17" t="s">
        <v>6</v>
      </c>
      <c r="C76" s="16" t="s">
        <v>108</v>
      </c>
      <c r="D76" s="15">
        <v>45603</v>
      </c>
      <c r="E76" s="13">
        <v>177000</v>
      </c>
      <c r="F76" s="14">
        <v>45723</v>
      </c>
      <c r="G76" s="13"/>
      <c r="H76" s="12">
        <f t="shared" si="3"/>
        <v>177000</v>
      </c>
      <c r="I76" s="1" t="s">
        <v>1</v>
      </c>
    </row>
    <row r="77" spans="1:9" x14ac:dyDescent="0.25">
      <c r="A77" s="25" t="s">
        <v>107</v>
      </c>
      <c r="B77" s="24" t="s">
        <v>30</v>
      </c>
      <c r="C77" s="23" t="s">
        <v>106</v>
      </c>
      <c r="D77" s="22">
        <v>45604</v>
      </c>
      <c r="E77" s="20">
        <v>4299159.71</v>
      </c>
      <c r="F77" s="21">
        <v>45724</v>
      </c>
      <c r="G77" s="20">
        <v>869831.94</v>
      </c>
      <c r="H77" s="19">
        <f t="shared" si="3"/>
        <v>3429327.77</v>
      </c>
      <c r="I77" s="18" t="s">
        <v>178</v>
      </c>
    </row>
    <row r="78" spans="1:9" x14ac:dyDescent="0.25">
      <c r="A78" s="6" t="s">
        <v>105</v>
      </c>
      <c r="B78" s="17" t="s">
        <v>6</v>
      </c>
      <c r="C78" s="16" t="s">
        <v>104</v>
      </c>
      <c r="D78" s="15">
        <v>45593</v>
      </c>
      <c r="E78" s="13">
        <v>118000</v>
      </c>
      <c r="F78" s="14">
        <v>45716</v>
      </c>
      <c r="G78" s="13"/>
      <c r="H78" s="12">
        <f t="shared" si="3"/>
        <v>118000</v>
      </c>
      <c r="I78" s="1" t="s">
        <v>1</v>
      </c>
    </row>
    <row r="79" spans="1:9" x14ac:dyDescent="0.25">
      <c r="A79" s="6" t="s">
        <v>103</v>
      </c>
      <c r="B79" s="17" t="s">
        <v>6</v>
      </c>
      <c r="C79" s="16" t="s">
        <v>102</v>
      </c>
      <c r="D79" s="15">
        <v>45597</v>
      </c>
      <c r="E79" s="13">
        <v>59000</v>
      </c>
      <c r="F79" s="14">
        <v>45717</v>
      </c>
      <c r="G79" s="13"/>
      <c r="H79" s="12">
        <f t="shared" si="3"/>
        <v>59000</v>
      </c>
      <c r="I79" s="1" t="s">
        <v>1</v>
      </c>
    </row>
    <row r="80" spans="1:9" ht="31.5" x14ac:dyDescent="0.25">
      <c r="A80" s="6" t="s">
        <v>101</v>
      </c>
      <c r="B80" s="17" t="s">
        <v>9</v>
      </c>
      <c r="C80" s="5" t="s">
        <v>100</v>
      </c>
      <c r="D80" s="15">
        <v>45615</v>
      </c>
      <c r="E80" s="13">
        <v>15396437.380000001</v>
      </c>
      <c r="F80" s="14">
        <v>45735</v>
      </c>
      <c r="G80" s="13"/>
      <c r="H80" s="12">
        <f t="shared" si="3"/>
        <v>15396437.380000001</v>
      </c>
      <c r="I80" s="1" t="s">
        <v>1</v>
      </c>
    </row>
    <row r="81" spans="1:9" ht="31.5" x14ac:dyDescent="0.25">
      <c r="A81" s="6" t="s">
        <v>63</v>
      </c>
      <c r="B81" s="17" t="s">
        <v>6</v>
      </c>
      <c r="C81" s="16" t="s">
        <v>99</v>
      </c>
      <c r="D81" s="15">
        <v>45611</v>
      </c>
      <c r="E81" s="13">
        <v>5192000</v>
      </c>
      <c r="F81" s="14">
        <v>45742</v>
      </c>
      <c r="G81" s="13"/>
      <c r="H81" s="12">
        <f t="shared" si="3"/>
        <v>5192000</v>
      </c>
      <c r="I81" s="1" t="s">
        <v>1</v>
      </c>
    </row>
    <row r="82" spans="1:9" x14ac:dyDescent="0.25">
      <c r="A82" s="6" t="s">
        <v>21</v>
      </c>
      <c r="B82" s="17" t="s">
        <v>91</v>
      </c>
      <c r="C82" s="16" t="s">
        <v>98</v>
      </c>
      <c r="D82" s="15">
        <v>45545</v>
      </c>
      <c r="E82" s="13">
        <v>1555830</v>
      </c>
      <c r="F82" s="14">
        <v>45667</v>
      </c>
      <c r="G82" s="13"/>
      <c r="H82" s="12">
        <f t="shared" si="3"/>
        <v>1555830</v>
      </c>
      <c r="I82" s="1" t="s">
        <v>1</v>
      </c>
    </row>
    <row r="83" spans="1:9" ht="31.5" x14ac:dyDescent="0.25">
      <c r="A83" s="6" t="s">
        <v>97</v>
      </c>
      <c r="B83" s="17" t="s">
        <v>96</v>
      </c>
      <c r="C83" s="16" t="s">
        <v>95</v>
      </c>
      <c r="D83" s="15">
        <v>45632</v>
      </c>
      <c r="E83" s="13">
        <v>79500</v>
      </c>
      <c r="F83" s="14">
        <v>45753</v>
      </c>
      <c r="G83" s="13"/>
      <c r="H83" s="12">
        <f t="shared" si="3"/>
        <v>79500</v>
      </c>
      <c r="I83" s="1" t="s">
        <v>1</v>
      </c>
    </row>
    <row r="84" spans="1:9" x14ac:dyDescent="0.25">
      <c r="A84" s="6" t="s">
        <v>94</v>
      </c>
      <c r="B84" s="17" t="s">
        <v>93</v>
      </c>
      <c r="C84" s="16" t="s">
        <v>92</v>
      </c>
      <c r="D84" s="15">
        <v>45642</v>
      </c>
      <c r="E84" s="13">
        <v>925299.01</v>
      </c>
      <c r="F84" s="14">
        <v>45763</v>
      </c>
      <c r="G84" s="13"/>
      <c r="H84" s="12">
        <f t="shared" si="3"/>
        <v>925299.01</v>
      </c>
      <c r="I84" s="1" t="s">
        <v>1</v>
      </c>
    </row>
    <row r="85" spans="1:9" x14ac:dyDescent="0.25">
      <c r="A85" s="6" t="s">
        <v>90</v>
      </c>
      <c r="B85" s="17" t="s">
        <v>89</v>
      </c>
      <c r="C85" s="16" t="s">
        <v>88</v>
      </c>
      <c r="D85" s="15">
        <v>45644</v>
      </c>
      <c r="E85" s="13">
        <v>2114355</v>
      </c>
      <c r="F85" s="14">
        <v>45765</v>
      </c>
      <c r="G85" s="13"/>
      <c r="H85" s="12">
        <f t="shared" si="3"/>
        <v>2114355</v>
      </c>
      <c r="I85" s="1" t="s">
        <v>1</v>
      </c>
    </row>
    <row r="86" spans="1:9" x14ac:dyDescent="0.25">
      <c r="A86" s="6" t="s">
        <v>43</v>
      </c>
      <c r="B86" s="17" t="s">
        <v>84</v>
      </c>
      <c r="C86" s="16" t="s">
        <v>87</v>
      </c>
      <c r="D86" s="15">
        <v>45628</v>
      </c>
      <c r="E86" s="13">
        <v>4114635</v>
      </c>
      <c r="F86" s="14">
        <v>45749</v>
      </c>
      <c r="G86" s="13"/>
      <c r="H86" s="12">
        <f t="shared" si="3"/>
        <v>4114635</v>
      </c>
      <c r="I86" s="1" t="s">
        <v>1</v>
      </c>
    </row>
    <row r="87" spans="1:9" x14ac:dyDescent="0.25">
      <c r="A87" s="6" t="s">
        <v>80</v>
      </c>
      <c r="B87" s="17" t="s">
        <v>48</v>
      </c>
      <c r="C87" s="16" t="s">
        <v>86</v>
      </c>
      <c r="D87" s="15">
        <v>45656</v>
      </c>
      <c r="E87" s="13">
        <v>88500</v>
      </c>
      <c r="F87" s="14">
        <v>45777</v>
      </c>
      <c r="G87" s="13"/>
      <c r="H87" s="12">
        <f t="shared" si="3"/>
        <v>88500</v>
      </c>
      <c r="I87" s="1" t="s">
        <v>1</v>
      </c>
    </row>
    <row r="88" spans="1:9" x14ac:dyDescent="0.25">
      <c r="A88" s="6" t="s">
        <v>55</v>
      </c>
      <c r="B88" s="17" t="s">
        <v>45</v>
      </c>
      <c r="C88" s="16" t="s">
        <v>85</v>
      </c>
      <c r="D88" s="15">
        <v>45660</v>
      </c>
      <c r="E88" s="13">
        <v>29500</v>
      </c>
      <c r="F88" s="14">
        <v>45780</v>
      </c>
      <c r="G88" s="13"/>
      <c r="H88" s="12">
        <f t="shared" si="3"/>
        <v>29500</v>
      </c>
      <c r="I88" s="1" t="s">
        <v>1</v>
      </c>
    </row>
    <row r="89" spans="1:9" ht="31.5" x14ac:dyDescent="0.25">
      <c r="A89" s="6" t="s">
        <v>26</v>
      </c>
      <c r="B89" s="17" t="s">
        <v>25</v>
      </c>
      <c r="C89" s="16" t="s">
        <v>79</v>
      </c>
      <c r="D89" s="15">
        <v>45664</v>
      </c>
      <c r="E89" s="13">
        <v>7298999.0999999996</v>
      </c>
      <c r="F89" s="14">
        <v>45784</v>
      </c>
      <c r="G89" s="13"/>
      <c r="H89" s="12">
        <f t="shared" si="3"/>
        <v>7298999.0999999996</v>
      </c>
      <c r="I89" s="1" t="s">
        <v>1</v>
      </c>
    </row>
    <row r="90" spans="1:9" x14ac:dyDescent="0.25">
      <c r="A90" s="6" t="s">
        <v>43</v>
      </c>
      <c r="B90" s="17" t="s">
        <v>84</v>
      </c>
      <c r="C90" s="16" t="s">
        <v>83</v>
      </c>
      <c r="D90" s="15">
        <v>45657</v>
      </c>
      <c r="E90" s="13">
        <v>4265255</v>
      </c>
      <c r="F90" s="14">
        <v>45777</v>
      </c>
      <c r="G90" s="13"/>
      <c r="H90" s="12">
        <f t="shared" si="3"/>
        <v>4265255</v>
      </c>
      <c r="I90" s="1" t="s">
        <v>1</v>
      </c>
    </row>
    <row r="91" spans="1:9" x14ac:dyDescent="0.25">
      <c r="A91" s="6" t="s">
        <v>46</v>
      </c>
      <c r="B91" s="17" t="s">
        <v>45</v>
      </c>
      <c r="C91" s="16" t="s">
        <v>82</v>
      </c>
      <c r="D91" s="15">
        <v>45657</v>
      </c>
      <c r="E91" s="13">
        <v>1699200</v>
      </c>
      <c r="F91" s="14">
        <v>45777</v>
      </c>
      <c r="G91" s="13"/>
      <c r="H91" s="12">
        <f t="shared" si="3"/>
        <v>1699200</v>
      </c>
      <c r="I91" s="1" t="s">
        <v>1</v>
      </c>
    </row>
    <row r="92" spans="1:9" x14ac:dyDescent="0.25">
      <c r="A92" s="6" t="s">
        <v>78</v>
      </c>
      <c r="B92" s="17" t="s">
        <v>77</v>
      </c>
      <c r="C92" s="16" t="s">
        <v>76</v>
      </c>
      <c r="D92" s="15">
        <v>45674</v>
      </c>
      <c r="E92" s="13">
        <v>146493.85</v>
      </c>
      <c r="F92" s="14">
        <v>45794</v>
      </c>
      <c r="G92" s="13"/>
      <c r="H92" s="12">
        <f t="shared" si="3"/>
        <v>146493.85</v>
      </c>
      <c r="I92" s="1" t="s">
        <v>1</v>
      </c>
    </row>
    <row r="93" spans="1:9" ht="31.5" x14ac:dyDescent="0.25">
      <c r="A93" s="6" t="s">
        <v>75</v>
      </c>
      <c r="B93" s="17" t="s">
        <v>74</v>
      </c>
      <c r="C93" s="16" t="s">
        <v>73</v>
      </c>
      <c r="D93" s="15">
        <v>45597</v>
      </c>
      <c r="E93" s="13">
        <v>4670376.79</v>
      </c>
      <c r="F93" s="14">
        <v>45717</v>
      </c>
      <c r="G93" s="13">
        <v>934075.36</v>
      </c>
      <c r="H93" s="12">
        <f t="shared" si="3"/>
        <v>3736301.43</v>
      </c>
      <c r="I93" s="1" t="s">
        <v>1</v>
      </c>
    </row>
    <row r="94" spans="1:9" x14ac:dyDescent="0.25">
      <c r="A94" s="6" t="s">
        <v>69</v>
      </c>
      <c r="B94" s="17" t="s">
        <v>6</v>
      </c>
      <c r="C94" s="16" t="s">
        <v>68</v>
      </c>
      <c r="D94" s="15">
        <v>45672</v>
      </c>
      <c r="E94" s="13">
        <v>1200000</v>
      </c>
      <c r="F94" s="14">
        <v>45792</v>
      </c>
      <c r="G94" s="13"/>
      <c r="H94" s="12">
        <f t="shared" si="3"/>
        <v>1200000</v>
      </c>
      <c r="I94" s="1" t="s">
        <v>1</v>
      </c>
    </row>
    <row r="95" spans="1:9" x14ac:dyDescent="0.25">
      <c r="A95" s="6" t="s">
        <v>67</v>
      </c>
      <c r="B95" s="17" t="s">
        <v>6</v>
      </c>
      <c r="C95" s="16" t="s">
        <v>66</v>
      </c>
      <c r="D95" s="15">
        <v>45671</v>
      </c>
      <c r="E95" s="13">
        <v>118000</v>
      </c>
      <c r="F95" s="14">
        <v>45791</v>
      </c>
      <c r="G95" s="13"/>
      <c r="H95" s="12">
        <f t="shared" si="3"/>
        <v>118000</v>
      </c>
      <c r="I95" s="1" t="s">
        <v>1</v>
      </c>
    </row>
    <row r="96" spans="1:9" x14ac:dyDescent="0.25">
      <c r="A96" s="6" t="s">
        <v>65</v>
      </c>
      <c r="B96" s="17" t="s">
        <v>6</v>
      </c>
      <c r="C96" s="16" t="s">
        <v>64</v>
      </c>
      <c r="D96" s="15">
        <v>45674</v>
      </c>
      <c r="E96" s="13">
        <v>911904</v>
      </c>
      <c r="F96" s="14">
        <v>45794</v>
      </c>
      <c r="G96" s="13"/>
      <c r="H96" s="12">
        <f t="shared" si="3"/>
        <v>911904</v>
      </c>
      <c r="I96" s="1" t="s">
        <v>1</v>
      </c>
    </row>
    <row r="97" spans="1:9" ht="31.5" x14ac:dyDescent="0.25">
      <c r="A97" s="6" t="s">
        <v>63</v>
      </c>
      <c r="B97" s="17" t="s">
        <v>6</v>
      </c>
      <c r="C97" s="16" t="s">
        <v>62</v>
      </c>
      <c r="D97" s="15">
        <v>45701</v>
      </c>
      <c r="E97" s="13">
        <v>821280</v>
      </c>
      <c r="F97" s="14">
        <v>45821</v>
      </c>
      <c r="G97" s="13"/>
      <c r="H97" s="12">
        <f t="shared" si="3"/>
        <v>821280</v>
      </c>
      <c r="I97" s="1" t="s">
        <v>1</v>
      </c>
    </row>
    <row r="98" spans="1:9" x14ac:dyDescent="0.25">
      <c r="A98" s="6" t="s">
        <v>49</v>
      </c>
      <c r="B98" s="17" t="s">
        <v>48</v>
      </c>
      <c r="C98" s="16" t="s">
        <v>61</v>
      </c>
      <c r="D98" s="15">
        <v>45705</v>
      </c>
      <c r="E98" s="13">
        <v>100300</v>
      </c>
      <c r="F98" s="14">
        <v>45825</v>
      </c>
      <c r="G98" s="13"/>
      <c r="H98" s="12">
        <f t="shared" si="3"/>
        <v>100300</v>
      </c>
      <c r="I98" s="1" t="s">
        <v>1</v>
      </c>
    </row>
    <row r="99" spans="1:9" x14ac:dyDescent="0.25">
      <c r="A99" s="6" t="s">
        <v>60</v>
      </c>
      <c r="B99" s="17" t="s">
        <v>59</v>
      </c>
      <c r="C99" s="16" t="s">
        <v>58</v>
      </c>
      <c r="D99" s="15">
        <v>45691</v>
      </c>
      <c r="E99" s="13">
        <v>1072942</v>
      </c>
      <c r="F99" s="14">
        <v>45811</v>
      </c>
      <c r="G99" s="13"/>
      <c r="H99" s="12">
        <f t="shared" si="3"/>
        <v>1072942</v>
      </c>
      <c r="I99" s="1" t="s">
        <v>1</v>
      </c>
    </row>
    <row r="100" spans="1:9" x14ac:dyDescent="0.25">
      <c r="A100" s="6" t="s">
        <v>57</v>
      </c>
      <c r="B100" s="17" t="s">
        <v>6</v>
      </c>
      <c r="C100" s="16" t="s">
        <v>56</v>
      </c>
      <c r="D100" s="15">
        <v>45684</v>
      </c>
      <c r="E100" s="13">
        <v>87349.5</v>
      </c>
      <c r="F100" s="14">
        <v>45804</v>
      </c>
      <c r="G100" s="13"/>
      <c r="H100" s="12">
        <f t="shared" si="3"/>
        <v>87349.5</v>
      </c>
      <c r="I100" s="1" t="s">
        <v>1</v>
      </c>
    </row>
    <row r="101" spans="1:9" x14ac:dyDescent="0.25">
      <c r="A101" s="6" t="s">
        <v>55</v>
      </c>
      <c r="B101" s="17" t="s">
        <v>48</v>
      </c>
      <c r="C101" s="16" t="s">
        <v>54</v>
      </c>
      <c r="D101" s="15">
        <v>45699</v>
      </c>
      <c r="E101" s="13">
        <v>29500</v>
      </c>
      <c r="F101" s="14">
        <v>45819</v>
      </c>
      <c r="G101" s="13"/>
      <c r="H101" s="12">
        <f t="shared" si="3"/>
        <v>29500</v>
      </c>
      <c r="I101" s="1" t="s">
        <v>1</v>
      </c>
    </row>
    <row r="102" spans="1:9" x14ac:dyDescent="0.25">
      <c r="A102" s="6" t="s">
        <v>53</v>
      </c>
      <c r="B102" s="17" t="s">
        <v>48</v>
      </c>
      <c r="C102" s="16" t="s">
        <v>52</v>
      </c>
      <c r="D102" s="15">
        <v>45702</v>
      </c>
      <c r="E102" s="13">
        <v>94400</v>
      </c>
      <c r="F102" s="14">
        <v>45822</v>
      </c>
      <c r="G102" s="13"/>
      <c r="H102" s="12">
        <f t="shared" si="3"/>
        <v>94400</v>
      </c>
      <c r="I102" s="1" t="s">
        <v>1</v>
      </c>
    </row>
    <row r="103" spans="1:9" x14ac:dyDescent="0.25">
      <c r="A103" s="6" t="s">
        <v>33</v>
      </c>
      <c r="B103" s="17" t="s">
        <v>9</v>
      </c>
      <c r="C103" s="16" t="s">
        <v>51</v>
      </c>
      <c r="D103" s="15">
        <v>45688</v>
      </c>
      <c r="E103" s="13">
        <v>7452705.2800000003</v>
      </c>
      <c r="F103" s="14">
        <v>45808</v>
      </c>
      <c r="G103" s="13"/>
      <c r="H103" s="12">
        <f t="shared" si="3"/>
        <v>7452705.2800000003</v>
      </c>
      <c r="I103" s="1" t="s">
        <v>1</v>
      </c>
    </row>
    <row r="104" spans="1:9" x14ac:dyDescent="0.25">
      <c r="A104" s="6" t="s">
        <v>33</v>
      </c>
      <c r="B104" s="17" t="s">
        <v>9</v>
      </c>
      <c r="C104" s="16" t="s">
        <v>50</v>
      </c>
      <c r="D104" s="15">
        <v>45688</v>
      </c>
      <c r="E104" s="13">
        <v>6608700</v>
      </c>
      <c r="F104" s="14">
        <v>45808</v>
      </c>
      <c r="G104" s="13"/>
      <c r="H104" s="12">
        <f t="shared" ref="H104:H123" si="4">+E104-G104</f>
        <v>6608700</v>
      </c>
      <c r="I104" s="1" t="s">
        <v>1</v>
      </c>
    </row>
    <row r="105" spans="1:9" x14ac:dyDescent="0.25">
      <c r="A105" s="6" t="s">
        <v>49</v>
      </c>
      <c r="B105" s="17" t="s">
        <v>48</v>
      </c>
      <c r="C105" s="16" t="s">
        <v>47</v>
      </c>
      <c r="D105" s="15">
        <v>45699</v>
      </c>
      <c r="E105" s="13">
        <v>53100</v>
      </c>
      <c r="F105" s="14">
        <v>45819</v>
      </c>
      <c r="G105" s="13"/>
      <c r="H105" s="12">
        <f t="shared" si="4"/>
        <v>53100</v>
      </c>
      <c r="I105" s="1" t="s">
        <v>1</v>
      </c>
    </row>
    <row r="106" spans="1:9" x14ac:dyDescent="0.25">
      <c r="A106" s="6" t="s">
        <v>46</v>
      </c>
      <c r="B106" s="17" t="s">
        <v>45</v>
      </c>
      <c r="C106" s="16" t="s">
        <v>44</v>
      </c>
      <c r="D106" s="15">
        <v>45708</v>
      </c>
      <c r="E106" s="13">
        <v>5097600</v>
      </c>
      <c r="F106" s="14">
        <v>45828</v>
      </c>
      <c r="G106" s="13"/>
      <c r="H106" s="12">
        <f t="shared" si="4"/>
        <v>5097600</v>
      </c>
      <c r="I106" s="1" t="s">
        <v>1</v>
      </c>
    </row>
    <row r="107" spans="1:9" x14ac:dyDescent="0.25">
      <c r="A107" s="6" t="s">
        <v>43</v>
      </c>
      <c r="B107" s="17" t="s">
        <v>42</v>
      </c>
      <c r="C107" s="16" t="s">
        <v>41</v>
      </c>
      <c r="D107" s="15">
        <v>45688</v>
      </c>
      <c r="E107" s="13">
        <v>4175295</v>
      </c>
      <c r="F107" s="14">
        <v>45828</v>
      </c>
      <c r="G107" s="13"/>
      <c r="H107" s="12">
        <f t="shared" si="4"/>
        <v>4175295</v>
      </c>
      <c r="I107" s="1" t="s">
        <v>1</v>
      </c>
    </row>
    <row r="108" spans="1:9" ht="31.5" x14ac:dyDescent="0.25">
      <c r="A108" s="6" t="s">
        <v>40</v>
      </c>
      <c r="B108" s="17" t="s">
        <v>6</v>
      </c>
      <c r="C108" s="16" t="s">
        <v>39</v>
      </c>
      <c r="D108" s="15">
        <v>45713</v>
      </c>
      <c r="E108" s="13">
        <v>7729000</v>
      </c>
      <c r="F108" s="14">
        <v>45833</v>
      </c>
      <c r="G108" s="13"/>
      <c r="H108" s="12">
        <f t="shared" si="4"/>
        <v>7729000</v>
      </c>
      <c r="I108" s="1" t="s">
        <v>1</v>
      </c>
    </row>
    <row r="109" spans="1:9" x14ac:dyDescent="0.25">
      <c r="A109" s="6" t="s">
        <v>38</v>
      </c>
      <c r="B109" s="17" t="s">
        <v>6</v>
      </c>
      <c r="C109" s="16" t="s">
        <v>37</v>
      </c>
      <c r="D109" s="15">
        <v>45693</v>
      </c>
      <c r="E109" s="13">
        <v>106200</v>
      </c>
      <c r="F109" s="14">
        <v>45813</v>
      </c>
      <c r="G109" s="13"/>
      <c r="H109" s="12">
        <f t="shared" si="4"/>
        <v>106200</v>
      </c>
      <c r="I109" s="1" t="s">
        <v>1</v>
      </c>
    </row>
    <row r="110" spans="1:9" x14ac:dyDescent="0.25">
      <c r="A110" s="6" t="s">
        <v>36</v>
      </c>
      <c r="B110" s="17" t="s">
        <v>35</v>
      </c>
      <c r="C110" s="16" t="s">
        <v>34</v>
      </c>
      <c r="D110" s="15">
        <v>45719</v>
      </c>
      <c r="E110" s="13">
        <v>657247.73</v>
      </c>
      <c r="F110" s="14">
        <v>45841</v>
      </c>
      <c r="G110" s="13"/>
      <c r="H110" s="12">
        <f t="shared" si="4"/>
        <v>657247.73</v>
      </c>
      <c r="I110" s="1" t="s">
        <v>1</v>
      </c>
    </row>
    <row r="111" spans="1:9" x14ac:dyDescent="0.25">
      <c r="A111" s="6" t="s">
        <v>33</v>
      </c>
      <c r="B111" s="17" t="s">
        <v>9</v>
      </c>
      <c r="C111" s="16" t="s">
        <v>32</v>
      </c>
      <c r="D111" s="15">
        <v>45684</v>
      </c>
      <c r="E111" s="13">
        <v>5738400</v>
      </c>
      <c r="F111" s="14">
        <v>45804</v>
      </c>
      <c r="G111" s="13"/>
      <c r="H111" s="12">
        <f t="shared" si="4"/>
        <v>5738400</v>
      </c>
      <c r="I111" s="1" t="s">
        <v>1</v>
      </c>
    </row>
    <row r="112" spans="1:9" x14ac:dyDescent="0.25">
      <c r="A112" s="6" t="s">
        <v>31</v>
      </c>
      <c r="B112" s="17" t="s">
        <v>30</v>
      </c>
      <c r="C112" s="16" t="s">
        <v>29</v>
      </c>
      <c r="D112" s="15">
        <v>45708</v>
      </c>
      <c r="E112" s="13">
        <v>820560.08</v>
      </c>
      <c r="F112" s="14">
        <v>45828</v>
      </c>
      <c r="G112" s="13"/>
      <c r="H112" s="12">
        <f t="shared" si="4"/>
        <v>820560.08</v>
      </c>
      <c r="I112" s="1" t="s">
        <v>1</v>
      </c>
    </row>
    <row r="113" spans="1:9" x14ac:dyDescent="0.25">
      <c r="A113" s="6" t="s">
        <v>28</v>
      </c>
      <c r="B113" s="17" t="s">
        <v>6</v>
      </c>
      <c r="C113" s="16" t="s">
        <v>27</v>
      </c>
      <c r="D113" s="15">
        <v>45729</v>
      </c>
      <c r="E113" s="13">
        <v>560500</v>
      </c>
      <c r="F113" s="14">
        <v>45851</v>
      </c>
      <c r="G113" s="13"/>
      <c r="H113" s="12">
        <f t="shared" si="4"/>
        <v>560500</v>
      </c>
      <c r="I113" s="1" t="s">
        <v>1</v>
      </c>
    </row>
    <row r="114" spans="1:9" ht="31.5" x14ac:dyDescent="0.25">
      <c r="A114" s="6" t="s">
        <v>26</v>
      </c>
      <c r="B114" s="17" t="s">
        <v>25</v>
      </c>
      <c r="C114" s="16" t="s">
        <v>24</v>
      </c>
      <c r="D114" s="15">
        <v>45715</v>
      </c>
      <c r="E114" s="13">
        <v>2432998.98</v>
      </c>
      <c r="F114" s="14">
        <v>45715</v>
      </c>
      <c r="G114" s="13"/>
      <c r="H114" s="12">
        <f t="shared" si="4"/>
        <v>2432998.98</v>
      </c>
      <c r="I114" s="1" t="s">
        <v>1</v>
      </c>
    </row>
    <row r="115" spans="1:9" x14ac:dyDescent="0.25">
      <c r="A115" s="6" t="s">
        <v>23</v>
      </c>
      <c r="B115" s="17" t="s">
        <v>6</v>
      </c>
      <c r="C115" s="16" t="s">
        <v>22</v>
      </c>
      <c r="D115" s="15">
        <v>45726</v>
      </c>
      <c r="E115" s="13">
        <v>1770000</v>
      </c>
      <c r="F115" s="14">
        <v>45848</v>
      </c>
      <c r="G115" s="13"/>
      <c r="H115" s="12">
        <f t="shared" si="4"/>
        <v>1770000</v>
      </c>
      <c r="I115" s="1" t="s">
        <v>1</v>
      </c>
    </row>
    <row r="116" spans="1:9" x14ac:dyDescent="0.25">
      <c r="A116" s="6" t="s">
        <v>21</v>
      </c>
      <c r="B116" s="17" t="s">
        <v>20</v>
      </c>
      <c r="C116" s="16" t="s">
        <v>19</v>
      </c>
      <c r="D116" s="15">
        <v>45713</v>
      </c>
      <c r="E116" s="13">
        <v>3561092.5</v>
      </c>
      <c r="F116" s="14">
        <v>45833</v>
      </c>
      <c r="G116" s="13"/>
      <c r="H116" s="12">
        <f t="shared" si="4"/>
        <v>3561092.5</v>
      </c>
      <c r="I116" s="1" t="s">
        <v>1</v>
      </c>
    </row>
    <row r="117" spans="1:9" x14ac:dyDescent="0.25">
      <c r="A117" s="6" t="s">
        <v>18</v>
      </c>
      <c r="B117" s="17" t="s">
        <v>17</v>
      </c>
      <c r="C117" s="16" t="s">
        <v>16</v>
      </c>
      <c r="D117" s="15">
        <v>45691</v>
      </c>
      <c r="E117" s="13">
        <v>836000</v>
      </c>
      <c r="F117" s="14">
        <v>45811</v>
      </c>
      <c r="G117" s="13"/>
      <c r="H117" s="12">
        <f t="shared" si="4"/>
        <v>836000</v>
      </c>
      <c r="I117" s="1" t="s">
        <v>1</v>
      </c>
    </row>
    <row r="118" spans="1:9" x14ac:dyDescent="0.25">
      <c r="A118" s="6" t="s">
        <v>15</v>
      </c>
      <c r="B118" s="17" t="s">
        <v>6</v>
      </c>
      <c r="C118" s="16" t="s">
        <v>14</v>
      </c>
      <c r="D118" s="15">
        <v>45688</v>
      </c>
      <c r="E118" s="13">
        <v>59000</v>
      </c>
      <c r="F118" s="14">
        <v>45808</v>
      </c>
      <c r="G118" s="13"/>
      <c r="H118" s="12">
        <f t="shared" si="4"/>
        <v>59000</v>
      </c>
      <c r="I118" s="1" t="s">
        <v>1</v>
      </c>
    </row>
    <row r="119" spans="1:9" x14ac:dyDescent="0.25">
      <c r="A119" s="6" t="s">
        <v>13</v>
      </c>
      <c r="B119" s="17" t="s">
        <v>6</v>
      </c>
      <c r="C119" s="16" t="s">
        <v>12</v>
      </c>
      <c r="D119" s="15">
        <v>45666</v>
      </c>
      <c r="E119" s="13">
        <v>70800</v>
      </c>
      <c r="F119" s="14">
        <v>45786</v>
      </c>
      <c r="G119" s="13"/>
      <c r="H119" s="12">
        <f t="shared" si="4"/>
        <v>70800</v>
      </c>
      <c r="I119" s="1" t="s">
        <v>1</v>
      </c>
    </row>
    <row r="120" spans="1:9" ht="30" x14ac:dyDescent="0.25">
      <c r="A120" s="6" t="s">
        <v>4</v>
      </c>
      <c r="B120" s="17" t="s">
        <v>3</v>
      </c>
      <c r="C120" s="16" t="s">
        <v>11</v>
      </c>
      <c r="D120" s="15">
        <v>45701</v>
      </c>
      <c r="E120" s="13">
        <v>145560</v>
      </c>
      <c r="F120" s="14">
        <v>45821</v>
      </c>
      <c r="G120" s="13"/>
      <c r="H120" s="12">
        <f t="shared" si="4"/>
        <v>145560</v>
      </c>
      <c r="I120" s="1" t="s">
        <v>1</v>
      </c>
    </row>
    <row r="121" spans="1:9" x14ac:dyDescent="0.25">
      <c r="A121" s="6" t="s">
        <v>10</v>
      </c>
      <c r="B121" s="17" t="s">
        <v>9</v>
      </c>
      <c r="C121" s="16" t="s">
        <v>8</v>
      </c>
      <c r="D121" s="15">
        <v>45688</v>
      </c>
      <c r="E121" s="13">
        <v>3500000</v>
      </c>
      <c r="F121" s="14">
        <v>45808</v>
      </c>
      <c r="G121" s="13"/>
      <c r="H121" s="12">
        <f t="shared" si="4"/>
        <v>3500000</v>
      </c>
      <c r="I121" s="1" t="s">
        <v>1</v>
      </c>
    </row>
    <row r="122" spans="1:9" x14ac:dyDescent="0.25">
      <c r="A122" s="6" t="s">
        <v>7</v>
      </c>
      <c r="B122" s="17" t="s">
        <v>6</v>
      </c>
      <c r="C122" s="16" t="s">
        <v>5</v>
      </c>
      <c r="D122" s="15">
        <v>45720</v>
      </c>
      <c r="E122" s="13">
        <v>3829100</v>
      </c>
      <c r="F122" s="14">
        <v>45842</v>
      </c>
      <c r="G122" s="13"/>
      <c r="H122" s="12">
        <f t="shared" si="4"/>
        <v>3829100</v>
      </c>
      <c r="I122" s="1" t="s">
        <v>1</v>
      </c>
    </row>
    <row r="123" spans="1:9" x14ac:dyDescent="0.25">
      <c r="A123" s="6" t="s">
        <v>4</v>
      </c>
      <c r="B123" s="17" t="s">
        <v>3</v>
      </c>
      <c r="C123" s="16" t="s">
        <v>2</v>
      </c>
      <c r="D123" s="15">
        <v>45723</v>
      </c>
      <c r="E123" s="13">
        <v>55920</v>
      </c>
      <c r="F123" s="14">
        <v>45845</v>
      </c>
      <c r="G123" s="13"/>
      <c r="H123" s="12">
        <f t="shared" si="4"/>
        <v>55920</v>
      </c>
      <c r="I123" s="1" t="s">
        <v>1</v>
      </c>
    </row>
    <row r="124" spans="1:9" ht="21.75" thickBot="1" x14ac:dyDescent="0.4">
      <c r="E124" s="11">
        <v>300104474.38999999</v>
      </c>
      <c r="F124" s="10"/>
      <c r="G124" s="9">
        <v>23639263.219999999</v>
      </c>
      <c r="H124" s="9">
        <v>276465211.17000002</v>
      </c>
    </row>
    <row r="125" spans="1:9" ht="16.5" thickTop="1" x14ac:dyDescent="0.25"/>
    <row r="136" spans="1:9" s="6" customFormat="1" ht="29.25" customHeight="1" x14ac:dyDescent="0.25">
      <c r="C136" s="5"/>
      <c r="D136" s="5"/>
      <c r="E136" s="4"/>
      <c r="F136" s="3"/>
      <c r="G136" s="2"/>
      <c r="H136" s="2"/>
      <c r="I136" s="1"/>
    </row>
    <row r="142" spans="1:9" s="3" customFormat="1" x14ac:dyDescent="0.25">
      <c r="A142" s="6"/>
      <c r="B142" s="6"/>
      <c r="C142" s="5"/>
      <c r="D142" s="5"/>
      <c r="E142" s="4" t="s">
        <v>0</v>
      </c>
      <c r="G142" s="2"/>
      <c r="H142" s="2"/>
      <c r="I142" s="1"/>
    </row>
    <row r="145" spans="1:9" x14ac:dyDescent="0.25">
      <c r="A145" s="8"/>
    </row>
    <row r="146" spans="1:9" s="6" customFormat="1" x14ac:dyDescent="0.25">
      <c r="A146" s="7"/>
      <c r="C146" s="5"/>
      <c r="D146" s="5"/>
      <c r="E146" s="4"/>
      <c r="F146" s="3"/>
      <c r="G146" s="2"/>
      <c r="H146" s="2"/>
      <c r="I146" s="1"/>
    </row>
    <row r="147" spans="1:9" s="6" customFormat="1" x14ac:dyDescent="0.25">
      <c r="A147" s="7"/>
      <c r="C147" s="5"/>
      <c r="D147" s="5"/>
      <c r="E147" s="4"/>
      <c r="F147" s="3"/>
      <c r="G147" s="2"/>
      <c r="H147" s="2"/>
      <c r="I147" s="1"/>
    </row>
    <row r="148" spans="1:9" s="6" customFormat="1" x14ac:dyDescent="0.25">
      <c r="A148" s="7"/>
      <c r="C148" s="5"/>
      <c r="D148" s="5"/>
      <c r="E148" s="4"/>
      <c r="F148" s="3"/>
      <c r="G148" s="2"/>
      <c r="H148" s="2"/>
      <c r="I148" s="1"/>
    </row>
    <row r="149" spans="1:9" s="6" customFormat="1" x14ac:dyDescent="0.25">
      <c r="A149" s="7"/>
      <c r="C149" s="5"/>
      <c r="D149" s="5"/>
      <c r="E149" s="4"/>
      <c r="F149" s="3"/>
      <c r="G149" s="2"/>
      <c r="H149" s="2"/>
      <c r="I149" s="1"/>
    </row>
  </sheetData>
  <mergeCells count="15">
    <mergeCell ref="A1:I1"/>
    <mergeCell ref="A2:I2"/>
    <mergeCell ref="A3:I3"/>
    <mergeCell ref="A5:I5"/>
    <mergeCell ref="C6:I6"/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printOptions gridLines="1"/>
  <pageMargins left="0.51181102362204722" right="0.51181102362204722" top="0.74803149606299213" bottom="0.74803149606299213" header="0.31496062992125984" footer="0.31496062992125984"/>
  <pageSetup paperSize="5" scale="50" orientation="landscape" r:id="rId1"/>
  <headerFooter>
    <oddFooter>&amp;L&amp;P/&amp;N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2025-04-09T22:45:18Z</dcterms:created>
  <dcterms:modified xsi:type="dcterms:W3CDTF">2025-04-11T13:48:53Z</dcterms:modified>
</cp:coreProperties>
</file>