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26802CC5-1ED2-4F2E-875F-215CA4C1D92C}" xr6:coauthVersionLast="47" xr6:coauthVersionMax="47" xr10:uidLastSave="{00000000-0000-0000-0000-000000000000}"/>
  <bookViews>
    <workbookView xWindow="-120" yWindow="-120" windowWidth="29040" windowHeight="15840" activeTab="1" xr2:uid="{60971D48-BBE4-49C8-926E-CC17D4644D44}"/>
  </bookViews>
  <sheets>
    <sheet name="Cuentas por Pagar Splidore (22)" sheetId="2" r:id="rId1"/>
    <sheet name="Pagos a Proveedores  (41)" sheetId="1" r:id="rId2"/>
  </sheets>
  <definedNames>
    <definedName name="_xlnm._FilterDatabase" localSheetId="0" hidden="1">'Cuentas por Pagar Splidore (22)'!$F$1:$F$46</definedName>
    <definedName name="_xlnm._FilterDatabase" localSheetId="1" hidden="1">'Pagos a Proveedores  (41)'!$A$1:$A$144</definedName>
    <definedName name="_xlnm.Print_Area" localSheetId="1">'Pagos a Proveedores  (41)'!$A$1:$I$127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F79" i="2"/>
  <c r="F65" i="2"/>
  <c r="E119" i="1"/>
  <c r="G119" i="1"/>
  <c r="H3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/>
  <c r="E27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</calcChain>
</file>

<file path=xl/sharedStrings.xml><?xml version="1.0" encoding="utf-8"?>
<sst xmlns="http://schemas.openxmlformats.org/spreadsheetml/2006/main" count="667" uniqueCount="242">
  <si>
    <t>.</t>
  </si>
  <si>
    <t>PENDIENTE</t>
  </si>
  <si>
    <t>E450000002455 Y 2941</t>
  </si>
  <si>
    <t>COMBUSTIBLE</t>
  </si>
  <si>
    <t>DISTRIBUIDORES INTERNACIONALES DE PETROLEO</t>
  </si>
  <si>
    <t>B1500000178</t>
  </si>
  <si>
    <t>MATERIALES DE LIMPIEZA</t>
  </si>
  <si>
    <t>SOLUCIONES GREYCOL</t>
  </si>
  <si>
    <t>E450000000151 Y 152</t>
  </si>
  <si>
    <t>NOTARIZACION</t>
  </si>
  <si>
    <t>LA ANTILLANA COMERCIAL, S.A.</t>
  </si>
  <si>
    <t>B15000000277</t>
  </si>
  <si>
    <t>DRA. DANIELA ZAPATA VALENZUELA</t>
  </si>
  <si>
    <t>COMPLETO</t>
  </si>
  <si>
    <t>B1500000034</t>
  </si>
  <si>
    <t>JUAN CARLOS DE LEON GUILLEN</t>
  </si>
  <si>
    <t>B1500000030</t>
  </si>
  <si>
    <t>B1500000032</t>
  </si>
  <si>
    <t>B1500000029</t>
  </si>
  <si>
    <t>B1500000031</t>
  </si>
  <si>
    <t>B1500000033</t>
  </si>
  <si>
    <t>ATRASO</t>
  </si>
  <si>
    <t>B1500000084</t>
  </si>
  <si>
    <t>FERNANDO LANGA Y ASOC.</t>
  </si>
  <si>
    <t>B1500000083</t>
  </si>
  <si>
    <t>B1500000452</t>
  </si>
  <si>
    <t>MANTENIMIENTO PREVENTIVO VEHICULOS PESADOS</t>
  </si>
  <si>
    <t>HYLCON</t>
  </si>
  <si>
    <t>E45000000007</t>
  </si>
  <si>
    <t>ASFALTO FRIO</t>
  </si>
  <si>
    <t>REMIX, S,A.</t>
  </si>
  <si>
    <t>B1500000080</t>
  </si>
  <si>
    <t>INSPECCION Y EVALUACION PTE. FLOTANTE</t>
  </si>
  <si>
    <t>INDUSTRIA NAVAL DOMINICANA</t>
  </si>
  <si>
    <t>B1500044529,30 Y 41</t>
  </si>
  <si>
    <t>MEDICAMENTOS</t>
  </si>
  <si>
    <t>PROMESECAL</t>
  </si>
  <si>
    <t>B1500000266</t>
  </si>
  <si>
    <t>CONSULTURIA</t>
  </si>
  <si>
    <t>MANAGEMENT CONSULTING  GROUP</t>
  </si>
  <si>
    <t>E450000003278,3286,3289</t>
  </si>
  <si>
    <t>SIGMA PETROLEUM CORP, SAS</t>
  </si>
  <si>
    <t>B1500001392</t>
  </si>
  <si>
    <t>BOTELLAS DE AGUA</t>
  </si>
  <si>
    <t>INVERSIONES YANG</t>
  </si>
  <si>
    <t>B1500000495</t>
  </si>
  <si>
    <t>PUBLICIDAD</t>
  </si>
  <si>
    <t>EDITORA HOY</t>
  </si>
  <si>
    <t>B15000000922</t>
  </si>
  <si>
    <t>ELECTRICOS Y AFINES</t>
  </si>
  <si>
    <t>DOS-GARCIA SRL</t>
  </si>
  <si>
    <t>B1500000760</t>
  </si>
  <si>
    <t>TECNOFIJACIONES DOMINICANA, SRL</t>
  </si>
  <si>
    <t>B1500005241</t>
  </si>
  <si>
    <t>PUBLICACIONES AHORA</t>
  </si>
  <si>
    <t>B1500001385</t>
  </si>
  <si>
    <t>FALDO DE AGUA</t>
  </si>
  <si>
    <t>B1500000160</t>
  </si>
  <si>
    <t>IMPRESIÓN Y RENTA FOTOCOPIADORA</t>
  </si>
  <si>
    <t>TONER DEPOT MULTISERVICIOS EORG, SRL</t>
  </si>
  <si>
    <t>B1500001047</t>
  </si>
  <si>
    <t>COMPACTADOR MANUAL</t>
  </si>
  <si>
    <t>EMPRESAS INTEGRADAS, S.A.S</t>
  </si>
  <si>
    <t>B1500002278</t>
  </si>
  <si>
    <t>BANDERAS INSTITUCIONALES Y DOMINICANAS</t>
  </si>
  <si>
    <t>BANDERAS GLOBAL</t>
  </si>
  <si>
    <t>B15000000604</t>
  </si>
  <si>
    <t>LEGALIZACION</t>
  </si>
  <si>
    <t>JOSE PIO SANTANA HERRERA</t>
  </si>
  <si>
    <t>B1500000496,497,500,502 Y 503</t>
  </si>
  <si>
    <t>E45000000004161, 4135</t>
  </si>
  <si>
    <t>ANDRES DE LOS SANTOS PEREZ</t>
  </si>
  <si>
    <t>B15000000100</t>
  </si>
  <si>
    <t>KAWAI COMUNICACIONES</t>
  </si>
  <si>
    <t>B15000006428</t>
  </si>
  <si>
    <t>EDITORA DEL CARIBE</t>
  </si>
  <si>
    <t>B1500000175</t>
  </si>
  <si>
    <t>B1500001389</t>
  </si>
  <si>
    <t>SUPLIMADE COMERCIAL</t>
  </si>
  <si>
    <t>B1500001360 Y 1374</t>
  </si>
  <si>
    <t>FALDOS DE AGUA</t>
  </si>
  <si>
    <t>B1500002386</t>
  </si>
  <si>
    <t>NEUMATICOS</t>
  </si>
  <si>
    <t>OHTSU DEL CARIBE, SRL</t>
  </si>
  <si>
    <t>B1500000152</t>
  </si>
  <si>
    <t>MADERAS Y PLYWOOD</t>
  </si>
  <si>
    <t>COMERCIAL LANDER, SRL</t>
  </si>
  <si>
    <t>E450000003258,3267 Y 3274</t>
  </si>
  <si>
    <t>B1500005032</t>
  </si>
  <si>
    <t>GTG INDUSTRIAL</t>
  </si>
  <si>
    <t>B1500000101</t>
  </si>
  <si>
    <t>B1500000411</t>
  </si>
  <si>
    <t>IMPORTACIONES PMB, SRL</t>
  </si>
  <si>
    <t>B1500000753</t>
  </si>
  <si>
    <t>ADQUISICION DE ELCTRICOS Y AFINES</t>
  </si>
  <si>
    <t>B1500000342</t>
  </si>
  <si>
    <t>HERRAMIENTAS</t>
  </si>
  <si>
    <t>RAYAMEL GROUP</t>
  </si>
  <si>
    <t>E450000009958,9976,9982,10863,13297,13578,13567 Y 135904</t>
  </si>
  <si>
    <t>SUMINISTRO DE AGUA</t>
  </si>
  <si>
    <t>AGUA PLANETA AZUL</t>
  </si>
  <si>
    <t>E450000000003</t>
  </si>
  <si>
    <t>B1500000147</t>
  </si>
  <si>
    <t>CONSTRUCTORA E INGENIERIA JUANCHAM, SRL</t>
  </si>
  <si>
    <t>B1500001378</t>
  </si>
  <si>
    <t>CEMENTO GRIS</t>
  </si>
  <si>
    <t>B1500001306</t>
  </si>
  <si>
    <t>SUMINISTRO DE ALMUERZO</t>
  </si>
  <si>
    <t>COMEDORES ECONOMICOS DE ESTADO</t>
  </si>
  <si>
    <t>B1500000466</t>
  </si>
  <si>
    <t>AZUCAR</t>
  </si>
  <si>
    <t>ZADESA, SRL</t>
  </si>
  <si>
    <t>B1500001509</t>
  </si>
  <si>
    <t>CK TRANS MOTORS, SRL</t>
  </si>
  <si>
    <t>E450000003213,3218,3219,3237 Y 3238</t>
  </si>
  <si>
    <t>E450000003537 Y 3590</t>
  </si>
  <si>
    <t>E40000000092 Y 94</t>
  </si>
  <si>
    <t>ELECTRODOMESTICOS</t>
  </si>
  <si>
    <t>B1500001374</t>
  </si>
  <si>
    <t>SUMINISTROS DE ALMUERZOS</t>
  </si>
  <si>
    <t>E450000003188,3194 Y 3196</t>
  </si>
  <si>
    <t>E450000003391 Y 3442</t>
  </si>
  <si>
    <t>B1500055975 AL 77,79,85 Y 87</t>
  </si>
  <si>
    <t>B1500001363</t>
  </si>
  <si>
    <t>SUMINISTRO DEL ESTADO</t>
  </si>
  <si>
    <t>B15000000026</t>
  </si>
  <si>
    <t>COMERIN, SRL</t>
  </si>
  <si>
    <t>E4500000000086,87,97 Y 108</t>
  </si>
  <si>
    <t>MANTENIMIENTO PARA VEHICULOS PESADOS</t>
  </si>
  <si>
    <t>B1500001349</t>
  </si>
  <si>
    <t>B15000000291</t>
  </si>
  <si>
    <t>HORMIGON ASFALTICO FRIO</t>
  </si>
  <si>
    <t>B1500001333</t>
  </si>
  <si>
    <t>B15000001314</t>
  </si>
  <si>
    <t>SERVICIOS DE ALMUERZO</t>
  </si>
  <si>
    <t>B1500001302</t>
  </si>
  <si>
    <t>B1500000599</t>
  </si>
  <si>
    <t>SERVICIOS MOTAJE DE EVENTO</t>
  </si>
  <si>
    <t>CTAV, SRL</t>
  </si>
  <si>
    <t>B1500147681,147834,147816,E34…...2947,,48 Y 49</t>
  </si>
  <si>
    <t>V ENERGY, S.A.</t>
  </si>
  <si>
    <t>B1500147833 N/C E340000002959</t>
  </si>
  <si>
    <t>B1500001286</t>
  </si>
  <si>
    <t>B1500001246</t>
  </si>
  <si>
    <t>SERVICIOS DE COMINDA</t>
  </si>
  <si>
    <t>B1500001241</t>
  </si>
  <si>
    <t>S/N INTERNACIONAL PASAPORTE YB871608</t>
  </si>
  <si>
    <t>HONORARIOS PROFESIONALES</t>
  </si>
  <si>
    <t>LINKLATERS</t>
  </si>
  <si>
    <t>DR. DOROTEO HERNANDEZ VILLAR</t>
  </si>
  <si>
    <t>B1500003194</t>
  </si>
  <si>
    <t>SERVICIOS DE CATERING</t>
  </si>
  <si>
    <t>DISLA URIBE KONCEPTO, SRL</t>
  </si>
  <si>
    <t>B1500000011</t>
  </si>
  <si>
    <t>LIC. JOSE LUIS CASTRO GARABITO</t>
  </si>
  <si>
    <t xml:space="preserve"> 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</si>
  <si>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</si>
  <si>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</si>
  <si>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</si>
  <si>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</si>
  <si>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</si>
  <si>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</si>
  <si>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</si>
  <si>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</si>
  <si>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</si>
  <si>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</si>
  <si>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</si>
  <si>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</si>
  <si>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</si>
  <si>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</si>
  <si>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</si>
  <si>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</si>
  <si>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</si>
  <si>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</si>
  <si>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</si>
  <si>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</si>
  <si>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</si>
  <si>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</si>
  <si>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</si>
  <si>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</si>
  <si>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</si>
  <si>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</si>
  <si>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</si>
  <si>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</si>
  <si>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</si>
  <si>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</si>
  <si>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</si>
  <si>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</si>
  <si>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</si>
  <si>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</si>
  <si>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</si>
  <si>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</si>
  <si>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</si>
  <si>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</si>
  <si>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</si>
  <si>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</si>
  <si>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</si>
  <si>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</si>
  <si>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</si>
  <si>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</si>
  <si>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</si>
  <si>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</si>
  <si>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</si>
  <si>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</si>
  <si>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</si>
  <si>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</si>
  <si>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</si>
  <si>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</si>
  <si>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</si>
  <si>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</si>
  <si>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</si>
  <si>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</si>
  <si>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</si>
  <si>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</si>
  <si>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</si>
  <si>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</si>
  <si>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</si>
  <si>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</si>
  <si>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</si>
  <si>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</si>
  <si>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</si>
  <si>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</si>
  <si>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</si>
  <si>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</si>
  <si>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</si>
  <si>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</si>
  <si>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</si>
  <si>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ii</t>
  </si>
  <si>
    <t>Relación Pagos a Proveedores al 31 Julio 2025</t>
  </si>
  <si>
    <t>B15000012</t>
  </si>
  <si>
    <t>B1500012327</t>
  </si>
  <si>
    <t>B1500000267</t>
  </si>
  <si>
    <t>VEARA MEDIA SRL</t>
  </si>
  <si>
    <t>MONTO DE LA DEUDA</t>
  </si>
  <si>
    <t xml:space="preserve">NOMBRE DEL ACREEDOR </t>
  </si>
  <si>
    <t xml:space="preserve">NUMERO DE FACTURA </t>
  </si>
  <si>
    <t>FECHA DEL REGISTRO</t>
  </si>
  <si>
    <t>Abonos</t>
  </si>
  <si>
    <t>Pagados</t>
  </si>
  <si>
    <t>Estado de Cuentas de Suplidores  al  30 Junio  2025</t>
  </si>
  <si>
    <t>MINISTERIO DE OBRAS PUBLICAS Y COMUNICACIONES</t>
  </si>
  <si>
    <t>TOTAL EN RD$..............................................................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</si>
</sst>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  <font>
      <b/>
      <sz val="12"/>
      <color theme="0"/>
      <name val="Calibri"/>
      <family val="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F86C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/>
    <xf numFmtId="0" fontId="3" fillId="0" borderId="0" xfId="0" applyFont="1" applyAlignment="1">
      <alignment horizontal="center" wrapText="1"/>
    </xf>
    <xf numFmtId="43" fontId="4" fillId="0" borderId="0" xfId="2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43" fontId="7" fillId="0" borderId="1" xfId="1" applyFont="1" applyBorder="1"/>
    <xf numFmtId="0" fontId="8" fillId="0" borderId="0" xfId="0" applyFont="1" applyAlignment="1">
      <alignment horizontal="center" wrapText="1"/>
    </xf>
    <xf numFmtId="43" fontId="7" fillId="0" borderId="1" xfId="2" applyFont="1" applyBorder="1"/>
    <xf numFmtId="0" fontId="3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4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43" fontId="4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4" fillId="0" borderId="0" xfId="0" applyNumberFormat="1" applyFont="1" applyAlignment="1">
      <alignment horizontal="left" wrapText="1"/>
    </xf>
    <xf numFmtId="43" fontId="3" fillId="0" borderId="0" xfId="1" applyFont="1" applyFill="1" applyAlignment="1">
      <alignment horizontal="center"/>
    </xf>
    <xf numFmtId="43" fontId="10" fillId="0" borderId="0" xfId="1" applyFont="1" applyFill="1" applyAlignment="1">
      <alignment horizontal="left"/>
    </xf>
    <xf numFmtId="14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4" fillId="3" borderId="0" xfId="0" applyNumberFormat="1" applyFont="1" applyFill="1" applyAlignment="1">
      <alignment horizontal="left" wrapText="1"/>
    </xf>
    <xf numFmtId="14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3" fontId="4" fillId="0" borderId="0" xfId="0" applyNumberFormat="1" applyFont="1" applyAlignment="1">
      <alignment wrapText="1"/>
    </xf>
    <xf numFmtId="0" fontId="9" fillId="0" borderId="0" xfId="0" applyFont="1"/>
    <xf numFmtId="0" fontId="12" fillId="0" borderId="0" xfId="0" applyFont="1" applyAlignment="1">
      <alignment horizontal="center"/>
    </xf>
    <xf numFmtId="43" fontId="3" fillId="0" borderId="0" xfId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49" fontId="12" fillId="0" borderId="0" xfId="0" applyNumberFormat="1" applyFont="1" applyAlignment="1">
      <alignment horizontal="center" wrapText="1"/>
    </xf>
    <xf numFmtId="43" fontId="3" fillId="0" borderId="0" xfId="1" applyFont="1" applyAlignment="1">
      <alignment horizontal="center"/>
    </xf>
    <xf numFmtId="0" fontId="13" fillId="0" borderId="0" xfId="0" applyFont="1"/>
    <xf numFmtId="49" fontId="16" fillId="6" borderId="15" xfId="0" applyNumberFormat="1" applyFont="1" applyFill="1" applyBorder="1" applyAlignment="1">
      <alignment horizontal="center" wrapText="1"/>
    </xf>
    <xf numFmtId="49" fontId="16" fillId="0" borderId="6" xfId="0" applyNumberFormat="1" applyFont="1" applyBorder="1" applyAlignment="1">
      <alignment horizontal="left" wrapText="1"/>
    </xf>
    <xf numFmtId="0" fontId="7" fillId="5" borderId="0" xfId="0" applyFont="1" applyFill="1" applyAlignment="1">
      <alignment horizontal="center"/>
    </xf>
    <xf numFmtId="0" fontId="16" fillId="7" borderId="18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2" fillId="5" borderId="16" xfId="0" applyFont="1" applyFill="1" applyBorder="1" applyAlignment="1">
      <alignment horizontal="center"/>
    </xf>
    <xf numFmtId="43" fontId="7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5" borderId="0" xfId="0" applyFont="1" applyFill="1" applyAlignment="1">
      <alignment horizontal="center" wrapText="1"/>
    </xf>
    <xf numFmtId="0" fontId="16" fillId="5" borderId="17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43" fontId="4" fillId="3" borderId="0" xfId="1" applyFont="1" applyFill="1" applyAlignment="1">
      <alignment horizontal="center"/>
    </xf>
    <xf numFmtId="43" fontId="3" fillId="0" borderId="0" xfId="0" applyNumberFormat="1" applyFont="1" applyAlignment="1">
      <alignment wrapText="1"/>
    </xf>
    <xf numFmtId="43" fontId="3" fillId="0" borderId="0" xfId="1" applyFont="1"/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3" fillId="3" borderId="0" xfId="0" applyFont="1" applyFill="1" applyAlignment="1">
      <alignment horizontal="left" wrapText="1"/>
    </xf>
    <xf numFmtId="9" fontId="3" fillId="3" borderId="0" xfId="0" applyNumberFormat="1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14" fontId="10" fillId="3" borderId="0" xfId="0" applyNumberFormat="1" applyFont="1" applyFill="1" applyAlignment="1">
      <alignment horizontal="center"/>
    </xf>
    <xf numFmtId="43" fontId="10" fillId="3" borderId="0" xfId="1" applyFont="1" applyFill="1" applyAlignment="1">
      <alignment horizontal="left"/>
    </xf>
    <xf numFmtId="43" fontId="3" fillId="3" borderId="0" xfId="1" applyFont="1" applyFill="1"/>
    <xf numFmtId="43" fontId="3" fillId="3" borderId="0" xfId="1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9" fontId="3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14" fontId="10" fillId="2" borderId="0" xfId="0" applyNumberFormat="1" applyFont="1" applyFill="1" applyAlignment="1">
      <alignment horizontal="center"/>
    </xf>
    <xf numFmtId="43" fontId="10" fillId="2" borderId="0" xfId="1" applyFont="1" applyFill="1" applyAlignment="1">
      <alignment horizontal="left"/>
    </xf>
    <xf numFmtId="43" fontId="3" fillId="2" borderId="0" xfId="1" applyFont="1" applyFill="1" applyAlignment="1">
      <alignment horizontal="center"/>
    </xf>
    <xf numFmtId="43" fontId="0" fillId="0" borderId="0" xfId="1" applyFont="1"/>
    <xf numFmtId="43" fontId="1" fillId="0" borderId="0" xfId="1" applyFont="1" applyBorder="1"/>
    <xf numFmtId="43" fontId="0" fillId="0" borderId="0" xfId="0" applyNumberFormat="1"/>
    <xf numFmtId="43" fontId="7" fillId="5" borderId="12" xfId="1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7" fillId="5" borderId="13" xfId="0" applyFont="1" applyFill="1" applyBorder="1" applyAlignment="1">
      <alignment horizontal="left" wrapText="1"/>
    </xf>
    <xf numFmtId="49" fontId="16" fillId="5" borderId="26" xfId="0" applyNumberFormat="1" applyFont="1" applyFill="1" applyBorder="1" applyAlignment="1">
      <alignment horizontal="center" wrapText="1"/>
    </xf>
    <xf numFmtId="49" fontId="16" fillId="9" borderId="19" xfId="0" applyNumberFormat="1" applyFont="1" applyFill="1" applyBorder="1" applyAlignment="1">
      <alignment horizontal="left" wrapText="1"/>
    </xf>
    <xf numFmtId="0" fontId="16" fillId="5" borderId="26" xfId="0" applyFont="1" applyFill="1" applyBorder="1" applyAlignment="1">
      <alignment horizontal="center" wrapText="1"/>
    </xf>
    <xf numFmtId="0" fontId="16" fillId="10" borderId="19" xfId="0" applyFont="1" applyFill="1" applyBorder="1" applyAlignment="1">
      <alignment horizontal="left" wrapText="1"/>
    </xf>
    <xf numFmtId="43" fontId="16" fillId="5" borderId="16" xfId="1" applyFont="1" applyFill="1" applyBorder="1" applyAlignment="1">
      <alignment horizontal="center" wrapText="1"/>
    </xf>
    <xf numFmtId="43" fontId="0" fillId="5" borderId="16" xfId="1" applyFont="1" applyFill="1" applyBorder="1"/>
    <xf numFmtId="0" fontId="0" fillId="5" borderId="0" xfId="0" applyFill="1"/>
    <xf numFmtId="0" fontId="0" fillId="5" borderId="17" xfId="0" applyFill="1" applyBorder="1"/>
    <xf numFmtId="43" fontId="0" fillId="5" borderId="20" xfId="1" applyFont="1" applyFill="1" applyBorder="1"/>
    <xf numFmtId="0" fontId="0" fillId="5" borderId="21" xfId="0" applyFill="1" applyBorder="1"/>
    <xf numFmtId="0" fontId="0" fillId="5" borderId="22" xfId="0" applyFill="1" applyBorder="1"/>
    <xf numFmtId="43" fontId="2" fillId="0" borderId="1" xfId="1" applyFont="1" applyBorder="1"/>
    <xf numFmtId="0" fontId="7" fillId="5" borderId="0" xfId="0" applyFont="1" applyFill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18" fillId="8" borderId="25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43" fontId="18" fillId="8" borderId="7" xfId="1" applyFont="1" applyFill="1" applyBorder="1" applyAlignment="1">
      <alignment horizontal="center" vertical="center" wrapText="1"/>
    </xf>
    <xf numFmtId="43" fontId="18" fillId="8" borderId="2" xfId="1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16" fillId="5" borderId="16" xfId="0" applyFont="1" applyFill="1" applyBorder="1" applyAlignment="1">
      <alignment horizontal="center" wrapText="1"/>
    </xf>
    <xf numFmtId="0" fontId="19" fillId="5" borderId="19" xfId="0" applyFont="1" applyFill="1" applyBorder="1" applyAlignment="1">
      <alignment horizontal="center" wrapText="1"/>
    </xf>
    <xf numFmtId="0" fontId="19" fillId="5" borderId="26" xfId="0" applyFont="1" applyFill="1" applyBorder="1" applyAlignment="1">
      <alignment horizontal="center" wrapText="1"/>
    </xf>
    <xf numFmtId="49" fontId="7" fillId="5" borderId="0" xfId="0" applyNumberFormat="1" applyFont="1" applyFill="1" applyAlignment="1">
      <alignment horizontal="center"/>
    </xf>
    <xf numFmtId="49" fontId="7" fillId="5" borderId="16" xfId="0" applyNumberFormat="1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16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43" fontId="15" fillId="4" borderId="8" xfId="1" applyFont="1" applyFill="1" applyBorder="1" applyAlignment="1">
      <alignment horizontal="center" vertical="center" wrapText="1"/>
    </xf>
    <xf numFmtId="43" fontId="15" fillId="4" borderId="3" xfId="1" applyFont="1" applyFill="1" applyBorder="1" applyAlignment="1">
      <alignment horizontal="center" vertical="center" wrapText="1"/>
    </xf>
    <xf numFmtId="43" fontId="14" fillId="4" borderId="7" xfId="2" applyFont="1" applyFill="1" applyBorder="1" applyAlignment="1">
      <alignment horizontal="center" vertical="center" wrapText="1"/>
    </xf>
    <xf numFmtId="43" fontId="14" fillId="4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3" fontId="15" fillId="4" borderId="9" xfId="2" applyFont="1" applyFill="1" applyBorder="1" applyAlignment="1">
      <alignment horizontal="center" vertical="center" wrapText="1"/>
    </xf>
    <xf numFmtId="43" fontId="15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E88A8C47-85E3-4BE9-BF6B-1803C24D425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66675</xdr:rowOff>
    </xdr:from>
    <xdr:ext cx="1274669" cy="636796"/>
    <xdr:pic>
      <xdr:nvPicPr>
        <xdr:cNvPr id="2" name="Imagen 1">
          <a:extLst>
            <a:ext uri="{FF2B5EF4-FFF2-40B4-BE49-F238E27FC236}">
              <a16:creationId xmlns:a16="http://schemas.microsoft.com/office/drawing/2014/main" id="{F8DD37F1-349B-4639-9291-7807AB7E94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28625" y="257175"/>
          <a:ext cx="1274669" cy="63679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C88D2B9-BAE0-4980-8ECE-441137D268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C1CC30C2-AD72-434B-AC9E-EC0CAE0D93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1E37F7FA-7D7C-4FF9-94AB-50D754D121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1C2B45A5-669F-42A9-ACEB-68A6C323A1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898F20BB-4B40-4FBB-A796-DD0D2AF0EA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E72E4C-1FA7-46A7-B641-EFF0CF0AB8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62063AB-4394-45EA-BF14-207402A97A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465D501-6459-41DF-AA83-10A751F8ED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46A597E8-1165-48EB-B85E-C339894203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BF77766C-1990-4A4D-A7B9-334603C312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B4FBBB46-2AE3-4F2A-9026-32C270EC28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7F0B9026-4A4F-4FEC-B73F-E0AB19EA45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3AF85400-D435-4AC8-8454-600349AB0C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8BC0C2CD-1E1E-4D47-AA6C-483E354E97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428768D-D25F-4724-8CC3-2042A3D808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5CAF373-5D3F-4A37-B814-111E8B94A4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3DA941F3-A8CB-4D4D-8A38-EE9BAF27B6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996439FE-A304-4C14-9E3F-83995BF0A5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F173C383-6303-4A97-8B91-ADCDA2F784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7D40EBFC-F1EE-4088-9ED3-B8B4CB2C9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6C9C90AD-40E9-446E-B7FB-0A72ADACFE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7A85A9E-439A-4931-BB07-7246499E94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82DC6C04-A73F-4657-AE00-5F99BAC152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CA7028E-F158-4118-8A30-1A7B6030CB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BDF6177B-2390-4DA2-8EB9-AFE003B378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80E15ADD-21F1-4E77-8F85-3B6A79EDF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08EE2CF5-9738-4DF9-8A70-B7D42C3FE0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05CA006-0A76-4141-8D1D-805C780BA3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57F8558-260F-4885-9A08-BC9345D78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64338E9E-BC07-48EE-AB1A-45D5C05C0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D7F70784-CB13-426C-98DF-DC529C001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2391D58F-854A-45C8-8BFC-220D02DD6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399F92C5-BC5A-46B2-A825-D4F1B09C8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747089F1-6D67-4B50-858A-B506E403FC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C711B43F-877B-4E73-AA51-0A3F49107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5FA11D15-4D20-4B79-928E-F3782726CE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FB47B01-D017-4A9B-96FF-4BB78E79A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0973EB51-462D-4E5F-B899-B0B089F0A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E0D0E761-887D-4235-B470-F44441DEF6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5F701D5-F1C4-4024-BAA9-087ECA595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10245CEC-4417-4B4D-831F-3A25EFD489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23EB6B7F-DF8D-4C8B-8E18-663E23356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F724316-DE6E-41CE-BB23-C9823B0B4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0A2BD053-89DE-46A6-B783-40837F48A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38A7D016-C76C-4A48-BEF4-F2F55B2AB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299FA5C-F642-458D-B794-6154ADC5E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3FB1AFCC-B3A7-4C00-9DAA-37C57F96F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65A66B00-3DF0-49E4-8D27-61CAB83EF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C5D8D5EB-C683-4087-99BB-6635F6684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323DB03-6F7F-4E77-B189-0503310C2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7398EFA5-FCC8-4DF0-8ACE-A63F1502B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55586D7E-B08A-4B1E-B31E-117BFC2DBB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0D4058EF-1F8C-48E5-BAA3-28E96232F7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F0117CC1-24CF-4804-9E91-CC9FF210D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9ED04DDB-6CD3-44D1-A2D0-D7406CA03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6913AA23-E24C-4EF1-A0B8-1D6A7B17F7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AE3CDD39-B610-4E99-B33E-623F1F924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6BDA960B-47BA-4A93-9056-05468D680B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17606442-FBC5-402D-936F-A65F36001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8CF8124F-B112-4C92-9EBC-5BF854AA6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289AA33D-7E26-4A8C-998F-2F8542A289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D7B00CB0-774A-4286-B72A-F05FFF36D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1EA6220D-2EC8-4D97-890E-C7BDB6A39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CA87F11-FDA1-495B-BDD9-E7DB6DFFC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8E6AA61F-1C25-43C4-BE31-F976E4AFC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36273CE9-3806-4D9F-BBD9-595E49BD9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371ECBD2-796E-4352-8881-E7F489D09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DE05473-233D-456A-8167-F917ACE1C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88143646-C513-4929-A2D0-19728758EF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98AFEEA7-2419-4F3F-A7C7-ADD3FBCE26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00466120-D082-4EB9-BD08-0FA07C25C0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5CBDC7BE-7751-41D4-884A-DB9E754BF2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4D99FA75-6221-4F43-9B8F-D511553D4B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20C9BF2A-F9E6-49BB-BE34-D146B83A35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922F1DA5-BC78-4C55-953C-CC5D0C976C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40225924-B659-4CEE-A291-A90BC90711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45D3D5EF-DD4E-48CA-8BC3-87819EB081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1A107DA4-58FC-48EF-8614-A50B893290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4A05CB14-751D-40BC-A030-D1BB8EBB63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91E00A62-E564-467B-B1FD-1CE1736B97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EE5FB9AF-0904-48A8-A3FE-AD3E677AD8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96A6F755-948E-445F-A6BD-DEF575183E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1EF531DB-1C51-48D0-A15B-19573E674B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083E001C-EF8F-4363-A6CD-79DB54EBE7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AADA4F2-0AB9-4914-90F4-C4AD8DBF6A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9AEC989D-B93A-4A6C-AB76-13F512EEDE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4F2BF07F-FF78-4805-8861-A644D977CC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E8C1E757-EE7C-477F-960F-3C1C9A056B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3438E0D9-BBA9-4F44-A00E-5F7633187A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13E925E2-2B07-43C8-8768-17E8128E74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37CF374F-FF8E-403A-AB15-99ABA653E6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E9C3FB8D-D408-40FE-84A9-C6EFE15DAA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18B071E2-3343-432A-A78C-6CB9F84C1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C10F41B-F132-4CFE-B4AD-7C6F84CE22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0901D978-EBDE-4107-B75D-EEF0CEE50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E241278E-597D-49C7-9945-76B1717D4C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08CA653A-65FC-4855-8C7B-F6D0C4C12B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D7561A99-2AE2-45DC-B8BF-DB57CB559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85431E34-0653-42D1-A625-F80670BBC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8837F0D-323A-412E-BFA5-D913D39DAE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3D32306B-73DD-44D5-B081-DC5C33893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30CFA01-FE2E-4A3F-99DA-E8FE7B1CE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1252D3A3-CF84-4E56-85CF-D329F35A92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06A91C37-7756-4A35-B2E4-CE7AE604D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D3EA5FF-8049-4F15-A855-6715F7825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CF6345D-DCD5-4938-8061-98E06806B3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6BC9E9B6-46E9-4493-A589-DD92FD17C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C897ED44-7BB6-4CC5-AFD7-C6B83B57D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BCA58B0-F939-487E-AC32-01DF14436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03AEE264-5F56-46B9-A986-159ED18B3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E6BB68F6-E202-4923-AF97-09D5577590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00A6C2E8-2FCB-4F15-9339-83D1FE80EB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2DDDA255-1337-4443-925F-AC104D29B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3B27B3F5-3903-4CAA-8DC2-787F1436F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E95ADD14-69F7-4852-9E76-9E1DEFC05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528D10AA-6121-4AE8-913F-9C855D5FBF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FADDEF9B-6E8D-4BF8-AEFF-1BD56AE55C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19F1C772-FA17-466B-A1A9-8FA7AA1DC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3A4B5B9E-D09F-4280-B18E-649BB43033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177713F-4C61-4502-A2AB-739C8D9B1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3C6B7820-25E5-4DC6-95AD-5DE0B04C3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3E2C55EA-E612-4E98-BBCC-87555CFB3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9CE24279-437C-488E-8C5D-521B85966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4619F03-4057-4E1F-B18B-4F1C8558DE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AF6E73E-F84A-4EBB-9A30-8835A16DF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619089EA-A653-486A-A625-51AAC9220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657C7148-FFF2-4CFA-94F9-C8ECC9549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A738195-DFB2-4193-8D89-EA52C90C9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934723B-339E-47EF-8473-F779D9B7E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5CEC6A41-31F9-421D-AF39-337F37F014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37462CDA-78AF-42C4-9CDA-44912AD7C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6F341068-1FD0-40DC-B53A-6B4DC8B5E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CDDB4874-C45C-45F0-BE8E-511B9D0CA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05DF8D9B-7826-4F6C-8B46-3CF4030A6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A1052AE2-2606-42D8-B5F3-63B5D089F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E918E67E-AE96-4406-A2BF-B0764FA23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10E5F8FF-7D7D-40F6-BFE8-D8CDF1DFB9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32FF8AE4-3EE0-412D-B401-B958E5316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4C4B145-5B23-4F96-8C3C-06675C5CF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776D6E35-4050-4327-896D-B4E40AF8A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4395938D-B29E-4C30-9CA3-B37715A22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73099F56-C97C-42F5-B005-BE09892BCA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033B242D-04B8-4EAA-819F-EE2E69663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F0A33D5-5387-41A0-A92D-EBB7DE3F4B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AD7B53B9-CF27-49A1-9043-39747F75B7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28151DF-F974-416E-B0E5-176783D5A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80CF7BD8-DBA1-4351-86CE-8C541E313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05391465-36D8-4136-A04B-760575A95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87CBC0A6-FC1D-43D4-A7CB-1832AE2F4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283EFFE0-B51D-4C04-995A-C6DCBF48E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B8EEC31F-3C48-4FC7-B4E4-AEECF8D35F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C82CCCC2-704C-45BC-B3E6-7DC5B1B59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2FEE0BB3-66A0-481A-AA93-E5E2ABBC05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DFE7CA5E-24D7-4A60-A05F-C20F96047E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3E704DF7-0265-4824-89A4-52A5409790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20254BAC-EEB6-4535-91FF-18017A0420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CFD8AC1-E59C-4F23-846D-D4A1C15418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BED94462-347D-47B4-B92C-2FC8D5513F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055C335-3E4A-478A-ABB1-37B2348118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8DE809EB-32E0-4089-BD87-82B5547264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44A2BB58-BB27-413E-BCEE-44F26E255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C99401AC-D2E0-4C4E-8682-FBF5664EC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AEE1DB07-8205-4BD5-A3BA-A77BA9299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3BB6D96D-49F7-4BB8-8491-85747D00F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7AC37643-A64F-4741-B6F8-8F4A88DB5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10F8792D-F42C-492D-998E-B83640861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89A96D32-17A0-432F-B6C9-63471ADB1D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79477FF1-823E-4021-84F5-902B17635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23741AE-8B76-4E11-9924-130358EE0B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C65FCBB2-0CD7-4871-9206-F6F0DB06C2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82C7EF9-9B11-4EAA-B4FD-8FB347D1DB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B5CB8877-9080-44E9-B4B7-2986AB413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12F6DF59-4A8A-4355-9264-983C7503AF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6A993918-497D-443E-B129-9DFE770326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5460A46F-2377-462F-A1FD-F90813CAD4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02FFD0F9-BFF3-481C-9AB8-1201DC1E16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F7C53928-901E-48C1-B097-917032790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BD12C2E1-7DE3-457E-9F15-F41DC94644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9EF3B701-B70D-427B-8FE9-3C61C8B12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768A8E15-9358-4668-90F5-AC28EECC8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A16D51A-9466-4877-BCA6-64A62A0A1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C4B30FEE-3666-4423-B591-8E3F9A0CE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79DC63E7-4F45-41CB-B2EB-5C8CA2DF3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3B0B979F-8C2B-4687-AFC9-C0EB1A8B6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3A8C7D10-E6D6-4BD1-A091-04434F027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8430FA6-7164-4BDA-BFC9-C57E8224B9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2489056E-A777-4EFC-9550-FC8443FEB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D2E258FC-FEF3-4F0A-BC15-52E6362A3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2A5F06B6-2A2C-45F2-8158-B231149A8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9685565B-8EC4-4EF4-BCF9-B208EF4CC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05E8D8E8-761E-481A-A9E2-3307D95C1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DDD42A4-932C-443B-A129-2E1EBD194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33E455B-8DB5-43DA-BC42-5BD64653E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776C938-660E-4AE1-8FCC-35CF42133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122DD18E-0DE0-41B4-8F6C-117B7301B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4EB901F-3747-4CBB-A2DF-187588D4C7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50D372AE-8FE6-48AE-9D0C-CEA1DA369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ACE2E20B-909E-4868-A6D0-32FAB8484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28A4F0C1-D1A3-404B-BDCC-4CF979A341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D9759E17-B029-45AE-B8DF-C50D3874C1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6372FBBC-E42F-4BE1-9F34-D971AA257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F5AA1537-636A-470F-926B-6D70C8CFE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6BF7734E-0535-41F9-88A7-CE444547F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5CEDFA2-AB8B-4D3B-8B56-AC4E5B2E9D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B37B300-7BD5-4FDB-9041-BFAD01111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EEBA2D07-6290-4D78-B9D5-C8C433753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BDF7184E-7A2A-4F4A-8522-7DF69B84D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94750BCF-DD6A-45A7-A8F2-2BEBA813A5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ED9A0382-9273-478C-B076-0930713DF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F07CD5E5-9DBC-4BF5-91EB-5F72C3DF3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2E218CDB-6EEE-4FEF-8262-93BB18F715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AC395603-97BE-4145-A84F-81BEF1FE4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470E225D-CE5B-4E4D-9646-FE651109A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49850B3E-0598-4D9C-B1F8-404DC9882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C9CA10C0-D90D-4B0A-8E2A-80A9C71A1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A14AF172-AF30-4C1B-89A1-6DED05906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47A45746-5CD2-44E6-8980-1CF7B75F6E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0AC19DA7-7981-40BC-96B3-87D552FA0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8A360A2D-0AC4-4612-94F8-FC2A125BF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872F81CF-3294-4D5D-85EC-389AB2D340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7791B99D-819C-4156-AEE9-51D5549F79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DF508E80-F221-4C93-9E1B-84B0508D2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F7C1085B-FA32-4D26-807A-D195717AA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9CD8084A-1415-49CF-B199-F72328676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7DF01EC-E8E8-49C3-AF2F-C9E73A1A0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1B6579F8-E779-46FC-8459-04D142CB2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7C9150CF-FD5A-4864-8697-003BA9615D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9C43410A-A5AC-4381-ABD4-A634E1F7B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B42F3F7A-E904-4715-8F42-751F8BB7A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1FC72487-091F-43E0-A066-286B9C339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4FCDF9A4-AFCA-4672-9C66-6531D0DAC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92AE4AB3-F401-439F-A688-471A6707D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FFDCEC8A-DD38-41AE-BC63-D75A1F7AC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F759168E-4F14-4A8E-9D6A-94614FB8F7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6BD0C250-26E6-4F25-99E5-7DCB8DDCA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A64C98C0-98BD-4F15-BD8A-D969119CE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83270206-0AA2-48FB-B571-B8B4A6D5D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958A3360-958D-4A46-BC11-9CEC6442C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D9E2A250-50AA-4EF4-914D-84E23CC9C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7FEF1C89-D49A-4132-9E86-690F6A1F8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618C95ED-8F84-4235-A468-4B5F11261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35D143D4-2C24-4B22-B12F-8FE0FBAC85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830A5D8C-2F1D-41D2-BB39-EEB325951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12C19574-0CDF-4DE8-85AC-8A10EC6F94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82F2A7C-D001-4391-91EA-0D460CA4A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D4ED2CA-B64D-45FE-9BD0-CF448BE67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B47D299-676D-46AF-9411-8052A6D41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5B6710FA-0B92-4091-A5F3-BE476D680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6CF2861A-89AC-445C-B32E-863461973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8FFC921E-8AC6-42C9-AA0E-96B0CAC2C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F9226C37-B0A9-495D-A71F-9D6E0F2DF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D336B976-1EE6-4E31-8D1D-EFCC4F136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C3E516F1-8C6B-4DE6-A6F4-B6E1EBC760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C148341E-E1D1-4073-A326-CD61AE1661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324A41D-F16C-4547-A1E7-DFC7F94A2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22E14822-BC26-4647-A624-018B3CFDB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C3D4734-40A0-44D8-9019-3C45AEE31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E7C3BB87-CC90-46EC-9DF5-CD6D0ED10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113D1727-1EC9-4CBF-90D3-62E09F024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0CEDE5EB-6773-457A-A62A-FC2C5E7A1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08492778-8348-48C1-96F4-B379AEAA4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7CA1C610-9CAE-4FE8-9C78-CE8FF5A56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8336F8AD-9E29-43A7-90D1-75ED8EBC65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11BB4F82-2EB6-44AC-86BE-3D2601DFB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DA4D2F48-4CDA-42D2-BDC0-D51E0075E5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43EF7771-768B-4F18-A350-FE2396951F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7812307E-2220-49F4-9852-0B6140F807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B757AD89-F8E2-455C-B1A9-278822278E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6C27300-F4D7-4A28-96EE-1A2201CF65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78474F1B-E7AB-4099-AC65-B1EF24DBB4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75EBB513-BC42-4569-BFB0-8A8DFDA88F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55AB3336-743A-4A59-BF61-ABA5B5D63F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E9FDB431-B5A8-464E-9936-E9EE3E178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9C62E588-10CD-4CB9-B106-91705587F6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94F04121-56F0-49FD-8B06-386B7D28E8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68362AB-648A-4E00-BC81-4F0196856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2013F41-7A5B-4036-B526-5FA7846E4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64F93672-8881-41E0-B820-5FBDCFB94C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9BBB13BC-166D-45EF-BF95-0CD53616E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0507F9E9-7563-420B-A413-B3632F05AB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C1DD11E9-7B72-49CB-A741-9B06DACE1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3B8560B3-C673-42A9-8A3E-7FB067A0DA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DCB4D70C-F1E0-4DAF-95FF-7C56FA533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5088E389-C150-486B-93BF-A45E542FD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939D4352-2607-4EAC-B37B-EF19323EE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B696EE0E-07D2-47CA-B65F-2F83DF41C7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F7CE05F6-3886-4088-A740-3AA96BC5C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7FEC1C7F-BA51-4B90-91A1-B11F1CFD5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BA36B756-0C18-47DF-841E-29FB8DBA5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460069CD-F300-4A15-A142-B7EFA9EA5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304EA815-A8EE-44B3-BF4A-9E08B066F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F96A432B-6046-4355-8A4E-D828703A5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1704AA67-163E-49D4-B6A4-2711AE257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EBCF0166-37E5-42C1-B36C-9304D2DD78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13890137-F753-4065-A835-E3E809C9C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BAA8CABC-9D71-4526-AD58-B34A00EAD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0AF0D620-A039-4AF9-8EF2-DE13ED10E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A692B284-9B4E-4844-AE4F-A3B08C2A7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06B28FFC-91F9-4132-8CAD-8E4BF78B4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87A02A7D-E223-4D84-9FDE-41AEE1D1C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DA1C5635-AA4B-4376-BB00-5AAAF5CD0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C6DB0FF9-06A1-43DE-AA5F-BB9D703CE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C7ADAF32-E115-460B-9640-8899645765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16A5ADDE-4243-4450-8020-6284C56CE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091E413F-1DC5-4054-A711-162077D76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C1B4C16-BE6E-48D8-8C9B-6C1B80229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775BC455-BC1F-4164-BE32-230FC789B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1E36427-CE1E-4ED4-B53F-7A6F2EBED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18F136BF-6402-4722-9E6A-5F47DE897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521DF489-E3C3-42B7-8F55-B8B7122E89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2ECE0C98-5D55-4EC0-94F1-C9B9160C0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02A248C2-10C4-4CBD-B440-CF90C985C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ECD1D9EC-28E0-4F31-904F-AFE5FCB2B4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8F815DF5-7BBB-4744-9AFA-6C0D0E476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ACDB303-6CDB-45CB-A43E-2A720B814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4551C6E-29F1-48AB-9BD6-2942D8426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35053CD1-A7DC-4BE8-BE7F-5A2AB5079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67BE4820-E4CB-43C7-8B16-7974B4B24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3256CD60-B73A-4462-8104-437C14065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0C374E9A-1316-4228-A896-BD291FE85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42A50909-CD13-4312-AE85-6E4191DF3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6014AC19-DCB2-47F7-8218-D0957BE38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30C1FB0D-72A9-4D6C-BFCB-57E6B8C00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1FCCE4D6-4B6A-4FAB-829F-2EC8C20D1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CAA6582-B1E3-4F4A-A406-1889DABA5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90DB35E8-D874-4FD7-8321-E5F78F3FE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769748A8-9135-4124-95E0-0DCB7BD3D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015FB693-BDC9-4BE9-A724-0994A9346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6B90186F-A318-400F-9916-A410A5D0E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C872F5B0-0403-48DB-B214-0D4605058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75CFC0A4-7202-47F3-AD07-7D73DF8DD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E6068A1C-4A37-4C72-9C2A-63505713EF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7D9C9882-A38F-48EE-A4C1-8139678E3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34F5AE33-8732-4120-B9B4-348FC89C8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51A34A13-6B76-4667-8098-9ED435FED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B12722F0-82F2-48E1-91BB-85F45E87A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7BC0217D-5762-4656-A835-E3B4FB3984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3F2FA331-FA2D-4E81-962B-543B94F99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FCFDD4F1-83FB-4E34-9B91-CBDA6AEDB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CCB27BFC-0CDE-4AE5-AACD-BE366CD649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A07B7880-6096-4E41-A244-3D52DD817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63EE92CE-29B9-4D29-AEBA-E868F22EF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BF4BDD7F-1724-428F-82CA-023765EB7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991D65E7-10E5-4A4D-AD11-9D72955E4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7874D1BC-7C89-438C-A765-A7B0F53BD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3C0CCDFB-BE91-4031-A6F4-836CBA470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847E1318-F475-4C9D-9683-4F25682D9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041D2F25-EC0A-4762-9BDC-535778AE6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E68B3549-D693-4043-9F71-EFADCDA0C7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AF7A8455-14E7-4A2D-98D1-D98F63979B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11257752-7091-4EAF-BE77-4ED1506AA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88ED45B2-3BAD-4C9B-9637-271738E3E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9912D130-0715-46EC-AF3C-A1AFDEC92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31A58CDD-2E1D-40E5-B436-183107774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1EFF4B70-9577-4D80-B873-6D6A16B2F3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BB58E42F-219F-40EB-A1AB-7F12E9EB3A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0BB380E2-00C7-45E0-9B24-4F1BF1CDE8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CD6B3D2-64D6-4E24-BEE6-FC3EC93F0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B2D232D8-F72B-4EF3-BB4C-E4D2693AE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D54B9BB-49B4-4A8A-A129-709A19C07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01B8EAF8-0A50-4B5A-BE98-AE4F49524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A6101D03-61FE-4A6A-A0ED-CBFC2AD41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9AD7B777-3347-4196-9020-B050E12EE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14D0AFC4-7BCD-4E69-804F-20F7DD77A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3C05D1F9-3762-4D07-97E0-9CAF18547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D5BA3E16-5AA0-432E-9B72-2BEC3A14E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EA09A120-2329-4BDD-AE11-5698F9954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46DEE6FF-9E39-4FF3-B404-4F533E6DA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6BA5FB02-1261-4934-AA3E-08075486F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ECAA39A-E3F8-4E11-A6E6-D483A4694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1CB94DFC-B4A6-46C4-BACD-0728DB361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E04581C9-D315-4562-BF52-84836BE17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CF7F1DFE-B400-4C17-BC1C-33C3BF9F8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1E85209-38F0-4F41-9245-79A7C73FA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16F8B75-0F48-4A5A-985A-E42BB9014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9291054A-E64E-40A7-B765-CB677B86B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A85B8FFD-313A-4E23-BEA4-E45121784E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555BCCA1-48A1-40C1-8C5A-687A5E3985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B40CF881-DD9B-4360-BFE7-B95683EEA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FB429B59-7B57-4427-82D2-8EEC0BA09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4804C22F-7B3F-4159-9D1E-74D88E711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C79A7488-4215-4FD4-8B3B-EE0F67458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52FD9CBF-FAE8-421B-BEC2-B418C5B1B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ECB10D7C-D5AC-4C75-B806-0D6E7602D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557B417E-73D5-4883-A85B-D588972E4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B062A36E-0AA1-41C4-91D0-31E63D638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84565B9D-DF37-4EC7-94A0-3C9711E3E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341D6A9-65D5-43A1-830A-E595C12A41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2A8422F0-945B-4F86-8C81-FFC6E3A53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3E619A6C-6E33-47B1-A1A7-665C9E72F1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9B63620A-46F7-46F7-9435-6F8595B8AB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E29788DA-26B3-4B6D-9B6A-6EF2BDD0B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13BE4CDC-E451-4322-AE41-1103FC37D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10A07540-F710-4BDA-9A0E-4FA20737F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1994AF39-0066-4069-8632-B7F9C01A5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63CE71AF-FB7A-49E4-B69D-0D9714864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B5D47F01-7416-4CF4-BA0B-0A4BFC8F0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4160D5DA-871B-4A7B-A411-D1B304E410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3819F7E7-F9B9-4867-A8CE-EB9600BA6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4B01EC4-ABAC-42BC-B2E4-D6B50C765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380CA494-E67D-4961-9CE7-078C6D127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70324887-7CF9-4D8E-862F-E7141A5A1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292C79FD-C898-4057-AA72-4CFF20E9B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82DDABF4-2BD5-4ADB-B6E8-0E2E18F10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A3470C8C-476E-4C61-8BDE-7964A78079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784EEBD1-DF17-4D7A-83A8-89EFDE6A4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8C687989-67FD-4AA5-B7BD-372EF8457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DF29144E-8472-4BD8-BF89-725392AE0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A7407663-D620-48AA-9E54-B09BFEC96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EC5542FB-CD05-4C9C-86E8-73837A0CB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2ABFED1E-0A66-4CAC-AD08-9CAF0A5B3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71725AAF-1308-41C3-9411-A319D19E5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1C55C59-3135-471E-B51E-BA77B6179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E6241549-F78E-485F-9EAD-5644F4B638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086B59CA-01B1-49E6-B56E-4695B2BDE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28CB48AF-D562-4A4D-BC8C-E9EC8DD6D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1F7412D2-D111-47E2-8F02-99DA2CA435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BC9E3789-8205-40A1-998B-79E7991B5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2B6CBB3B-619A-462D-9A92-507583D24D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3E213AFB-9EBB-4CAE-8280-913D1687F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3935939C-4E65-4DBF-82C8-0E44693AB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35669516-F6DE-460F-AE83-3C81091B07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DB2553A9-1D18-4A3B-AED0-0021BD9A1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5C94AFDC-7C63-42D2-8EC4-CFBF49ABF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D4A9002-5355-4D3F-BD43-70E578B07E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88095656-329D-4657-ADDE-C843AB8ED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A68DE702-F2C9-4DFC-AE68-26F05DBB2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2D683F31-2732-49D8-A4BD-D15D9CA297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B1CA86C8-77B4-48B4-86D6-3B17F37850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517FBD70-E0E6-4F78-976F-5CE42C421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65922C47-8011-47C0-9491-684424E67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9DD22D06-7BF8-482E-B400-48F6A7133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C937C847-086C-469B-ABE5-62FDE707D8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7F1EDBBB-2AB7-478A-ACEF-012598F04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CE4BEE3B-CEDB-4C70-A7E9-9A6559DAC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8E1E04DA-B27C-4BB2-AC14-4472ABEE1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1051DC3B-24CB-42FF-AE6A-E6C11F9EE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8F47C61D-36C0-4C47-A6B0-7F0827CBC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352BA9B1-245A-4B84-822B-59769BC07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190FB341-D5A5-414C-B8E9-AC2307086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7220AECA-5921-4BE7-A9CF-183D67CA2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E3D0BF15-B09D-451B-AE16-7605FE4A56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A05D1D3C-6C93-4DEE-997A-28A9B8D87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F8F6DBF6-8FB9-472A-A3A1-77C8CB14A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9D938DCB-F394-44E7-84C1-872B5796B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E1CBC8A2-EA57-4D27-8CD9-7045297493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C68DB611-CC94-45CF-A8DB-DBE09F1FC5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0E2CFBBF-530E-40B8-B76C-19FE32B88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531210A0-1A60-4305-830A-B1D89F6D1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87FE63E6-7B60-4743-9165-CAD5554CE2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D0E0B712-E31F-40E6-BAB5-359415CD5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3398F7E9-F07E-4BAC-9921-D78E3FFCA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AD1C083C-52DB-46FD-8D1A-FEE2A7FE6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85DFD530-D4C8-4D83-AAE1-41E5E7068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AA6D99C1-DA6E-4BCA-93FE-58AB4F0CA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1912F60A-FEF1-4158-89E8-5CA817B63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7D493F9D-B2A4-4E27-A66E-7A5C2D479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72302E9A-5E58-4C01-8919-1A7D9849D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6A6720C8-EFAE-4110-BA57-708AC1713D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F64425B5-3CBB-40F7-94CD-F6EBAF2827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FAF4BC2B-0002-4633-8559-AABD048AD1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7A979157-B79C-446E-9545-878BD76A6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8B5D75D4-0B09-46A6-A161-8CE488DD0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63AC4F1E-91C9-4104-B4FC-E80C4C554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3868FC2F-062B-48D8-888F-E28D920B7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34A69D24-4B7E-444A-B5F2-0E866DBF6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89AD026E-8816-46D3-9FD5-1608A5872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57AE7F7A-C3C7-463E-80C5-06B4CE1D3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A29F63AE-DF3F-4F9F-8DF3-506793C1E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044F3433-A78E-49FF-B66D-68EE789BE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340C1A32-3D76-4D2B-B325-242424256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18A44706-7813-4D88-816B-EEA3F5573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311C1406-6D20-4BE1-99C5-845EF542D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A64C77FD-9E3F-44DA-ACCA-452FAC2F99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FDAD38A3-3AB6-4437-A97A-4C716C17E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7F6B8C93-DD44-4C1B-AEFB-35F3F6885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77D8301F-8769-4E1F-8E48-8AB6C2E38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09F5E16-817D-49AC-BF68-E42FB410E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74801DD-0365-454B-9EAA-1B319D8FD7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41032A77-CC15-4A39-8085-FD7FCC50B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8C65187A-745E-4C54-8D2A-AEF687832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02DD3710-97BF-4607-96C9-76157CFC45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A6D5C01-55D2-44BE-98E3-16DE6A1B5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6E7E8B38-373B-4EFA-BA10-FE48D9782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D52810AC-D37B-44C4-B06E-9B07733FC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1F008383-E8AC-465B-808E-2A389A1B2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E0E01A9F-70B2-4086-A48D-FD2254F5B4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E20F29C2-7ABE-427C-9C25-0CA4CE7C9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AB3F9BD-148F-4164-8274-1E15C417F3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CA159D10-4C92-4EE8-9372-53D77A936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E11B41C7-49B6-4EEF-B66E-41D25A543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9FA519BC-04CB-420D-9812-1C927E0E0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95EA655-BF2E-495A-89BF-AF5F0ADDF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F1EB54E9-0416-4BAB-AF4C-C5AEBF5093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A59F2E36-6784-473D-9AED-1AF66E8E4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00AA8F16-1D10-46B8-AA69-4481A1FA4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3902BBF7-D405-4705-9A5A-02CFC0E97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7D528EB7-12D8-4B01-BB5E-84E2850592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4E51251E-EA94-4F67-9687-4A6E62DC8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DC09A8B8-BE25-482F-89B8-6F15C1E4F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691FD574-639B-4AD8-8924-8290EFC2A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C0F6632F-A91E-443D-9893-FF3C75981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6FEAB99D-F6CC-41D1-80A8-B4C7B0952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D5F3174D-BC4F-404F-B67C-D2DFAA67D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DEDFD233-F13F-43D8-B2BE-4291E4AE34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8B232D1E-A99E-4D5F-9373-B13E7D73ED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44F8DB14-784F-4B0F-BFEA-167893D25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1D4B7ED3-1EE9-4BD3-AEC7-E4C57EFDF5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B4C43D45-C0D4-44FC-BD68-0366D7AC88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2225038D-2860-41BC-B1C9-B61B5A5A5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146D185D-D585-45CF-95BD-F1C86E8A69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21ADC7F4-4C2A-452C-AD90-33FDC5E10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ECAA986E-A859-4F43-96D0-0B6BB73B6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D3835DBB-6262-43D0-8BAA-767698E583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FCDF351-6666-424F-BC35-3339B3F9BC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9332B58D-FB38-44F5-96ED-2FB614F78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D9438DDF-7603-4271-B0AA-FB55B1DE8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027A0836-30CD-4BBA-97B8-E3580B24DE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E2C8A6C6-515A-4075-BEA8-DE3A32EB99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E29FDA5A-5F48-4BCC-B533-52A30E0F5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ECA6BB1A-D60D-46F0-95AF-E9BFDE105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848BA4F6-D7B0-4804-9E67-05E292ED6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42E6F3FC-EAC3-4AA2-A1FC-A1C092466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E05AA0AF-DB97-4867-8C26-B7D41BA5F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9F369A59-9AAA-4A51-959D-FDB642279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9F82132D-EB9A-43A4-BFC5-921E38FBD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2B0ADED-0068-444E-8549-0677BDDAF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B54FDF7-C658-44B8-8CF8-8BE04323F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205FFF29-6C89-42D8-A41C-B1DEA665F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731B49C0-C2C6-4227-A677-6B2D1D29C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82078B2A-1B89-475A-95F8-00E10E5CC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B6E7D35C-8CCA-4220-99C1-8EA467706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717E0FDA-4C0F-4232-AAC8-045B371327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3DB473D3-D2B7-4901-A230-64DBCF2B9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661B1A08-1441-4490-9B62-DD990FB7B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40E8CB0E-7373-4594-8FB8-745F9A855B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62F5142C-DA94-4A42-8BA2-E5383F25B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76AB9C11-9673-4818-9B62-585EE1526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0F4BA514-2492-4908-B235-D3A3C26B2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BCB15CD8-E8BF-481A-A6AC-6F29B40674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E0619E94-CAEE-43C6-BC83-D036CBF53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36CF16AD-485C-4634-8E0F-236EBE4FB4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562B2912-5E50-4250-904F-F0BB389DC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C4B83F4F-796F-487B-A1D4-38941BFE70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DBAAA466-60B7-436A-A559-8702D7C45E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3F7FA13A-BBE7-419C-BC09-9B52B0726F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A30DF971-0909-43DF-A910-590B4310D6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48BF4C74-85FF-4013-ADFA-A838EBE22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DEA0E1B4-6BA6-47DB-B92A-CDBA6F125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9B86BA22-8460-400E-8792-54FFAD4852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A6E60156-BC5F-404E-8BD7-7865C8F7A5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A13FEF18-403A-4344-BF2C-F3DD75CE2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32DDE5D3-172E-41A4-85AB-F69FCFA8A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950AFD85-C49B-4E5A-A0E0-6F5EC891B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D0EBD8E7-EB44-418C-8443-92B17293F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881AFE8D-7B70-417B-A558-8BEEC0A81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FF12260F-5FDF-4B12-B0D1-06917974A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97E40E8F-4F33-45C0-BA67-DCC7A5AEF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DE50F94A-0BCA-422C-8D20-3C0CC1842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866CEEED-8542-4A5C-8825-29C23535B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20756FAB-598D-4505-B893-FC22D397C4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C624474E-84DA-4E12-9425-29DE607AF5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2B6E01A2-9B1C-4C53-BF4D-57E1E4A60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65F8F274-1B40-4670-88C1-10A7B6E5F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74A3E8D7-4FAD-451F-A81C-59456C18C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83D5B85F-B155-4251-99EA-6D16953FD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A439685B-3567-400C-A91C-C6D50E154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2909D91C-805C-4584-8E3A-745A04A2D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16A2ED3E-B6F8-4E49-8B7F-22997152C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89FBAC29-AD06-4777-A743-1F5E56AC4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2ABF0FAE-AE7E-4AA3-AA34-511E5D540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78286415-24E0-4526-A044-7C3B4EF26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F502556E-E77B-45AF-BB7A-8B773871D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DCDF8869-C65A-47AC-A103-19BDFD8FB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0B45353E-3D74-4BB4-99DD-E08FF7F3BD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929AF89F-B00F-44AA-9450-499819B7BA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DE309C5B-CCF8-479D-ADED-094CE2822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EF7BD92E-3A37-44E2-B596-1203EE3E4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05E2B35-8582-49EE-9DA0-95B64A3B9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F34CD62F-03CF-4EAC-9B40-EDB30D2430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7305FA1E-1D78-4A2F-B649-2B742BFE99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CF5CA2F6-9429-45BF-9A07-ED6ED3E21B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94BDC79B-7806-4720-BC8B-9776A61DD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CF566601-1774-4A4A-9E49-96081155E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61AFB4ED-BA8E-4164-9A62-AC99F13C35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BEE7E9F4-8313-4583-B540-F075F2200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BFF6D99C-9013-4A4A-8461-ACFBBD690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5BD44C63-8F83-4D20-BB6C-22D6A1AAF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B68A1000-11A8-4ED8-93ED-30FA1B417D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5643D317-0B62-478F-ABA5-51977BEC2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6F0C66B2-9347-4067-92ED-982245F5F0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5EB631C6-4AED-4078-AA29-95FE83FD8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47DAC0E4-0C2E-4975-8865-DAC7FE73B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E6D44CE6-D690-4A3D-9645-3F11E07E9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301535FF-E353-45F2-9718-5C933BD3A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FC74A097-A946-4670-AAA1-BAE8E730E4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3FE5779B-F03C-4341-B510-0921C82668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DAD129FE-0502-4201-863B-33E16A4EC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8314B9FE-64AD-4717-A5FF-2A894CE65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CCE56458-022A-4D30-AE5A-EA4AB76FC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6444233C-AEC4-4735-88DE-D12E783C4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FE4357FB-29A2-4449-9D62-BF975A817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0FD76B26-3B67-4AC1-87B0-6AC5F6C68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47A1EFEB-F787-4968-BB71-7EEAC3C86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8D52B6F4-E397-4C54-9E51-287E892C30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BBD3766F-ED32-4D68-8A62-B32EB8BCC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26B030C9-C220-4AA3-8AE5-5E483B3FF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BFFC67B4-2755-417A-B7E2-C010955FA1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4D5FA791-5A6F-4E37-BE6E-066E4DAC0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01719E2D-94DE-4617-846D-B1B56D7DA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22CE6CAE-C487-45BB-805E-C147D72DC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4FFCD3C2-ACF5-43FF-880F-65DD55A7A8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04D6245C-9881-4566-938C-2A989F45D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906AB91F-74BD-47C3-A744-F51EF6846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80E43439-8A48-4132-9C24-FD7039BE6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032C7BFC-0A73-4C3E-A88E-01CAA0AA7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BEF60353-805A-4573-9ADC-F1BDB380F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33C7BEDF-706E-4E08-9438-9326B6370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AD392702-7668-499A-9B9A-6F8C1A401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021504D3-ECDA-4F81-8ED1-C7EC003F6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50935F04-A855-4219-91A5-3CA7D61B5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4BFAD01D-6BDD-4859-869E-504C8CD74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1A463765-980C-49CA-A5BD-070247FD3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53BA8147-8B13-44D3-AF2E-A4BE3E71F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A7557EA7-C802-45DD-AF61-B1F26E9A6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6DFE2FD8-A230-4CA8-BD20-67DACE3CC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70CE350A-F00B-4022-A24B-9AE71CEDDA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DFBDC16D-8988-4BB6-82E3-1DC118C0F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60AE2AC3-E696-451C-8DAE-B9B92615EA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EA6AF04C-51C4-4B6B-BF3E-29CC637AE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FC668BDB-B208-43EB-841B-11651E8B24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5778427C-261B-4627-B80C-C06ABFF23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4D3134A1-4136-4920-BD23-F21FB2B5E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6208C824-820B-475F-80C3-2F80D414B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C2706B86-25AB-4120-BA7E-04DCF26A0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3B2D5DB3-CCC2-40A9-B545-E5D8A5B69F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B7CCC427-4CEA-4617-9B8C-88D716F93B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C24EBF19-205A-4599-B1E4-9A7C403404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05D38ACF-CA9F-4A79-8471-DBEB365DE1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2384C7EA-7516-4DBA-B8C7-EC2B0117C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E0E84ACE-59DD-4FE8-9F59-B01660F29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01C30FE4-1ECA-42FA-9C27-5CA944214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6BBA3809-B61C-4E17-8FCB-3E1AEFF68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390C5354-25C0-4832-85E0-44200FDAB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10CE8240-9073-4F45-B010-F3AF6D2FF5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BFB173AF-CE09-4B0C-B568-93F245E57B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AA30B01C-F68E-4C66-97F4-A6E2414035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B4C5B41E-E182-47D3-92A6-B1F53092AE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B076D931-2EB4-4EEA-9862-2DA5E97F30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441E5227-DAF3-4C99-88FE-CB0BD0D306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83E5106E-B326-45B8-ACA5-086F78E8B8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68BE9676-1C37-408F-9B68-4F828DDAC4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B6D15D1D-B7A7-44B6-AD05-DED9553A34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49DDFE72-EA82-4DE6-95F3-55A9C17B91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F393AC10-97A2-4C5D-8F37-AC4C456859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3C29B186-C5AC-4303-87C4-8E9CEE5298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2978440A-A773-4D33-8C1A-A7F69830CE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1565BC2F-C454-445C-BB03-8FDF56D9AA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C2341F68-30C8-445D-AD24-F92BDC4E79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3BA3DC8E-212B-4573-A795-FC515D1257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262B5657-EA4C-467A-BFB4-3D43C6674B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5F835A95-838A-46A4-BEDA-CC529F5F14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80266E15-4FBF-44B7-9D34-33186A6ECA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8E5C7E16-B521-4025-A464-CE313E713B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956A985C-1EE5-407E-8C06-6A52EB1A65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25150EE9-80FE-4105-B428-8874D38AC4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A280C5BE-663D-46F0-B401-95C9243467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8C6595F6-1BE3-49A4-8269-BA1FBED0F8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C22EAA6D-30CC-4C00-8506-A5D133A66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25954615-A688-4E23-A1F5-D58FEBEFA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ED762ADF-6C1B-4AF4-8404-C16E408E83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B6315DD4-35ED-467B-BA36-E7FC12504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8472E315-F36D-4BE8-B3BE-F5A497482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A14C396F-2999-41FC-8F42-389DDEF10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C4D986A4-DD9A-4CE7-A263-4716367EF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1A3AA979-BD45-4E17-8E9D-F164F8BC2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B1448B2C-10B3-48BC-B2AB-54F29BF93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EA50FE05-0A66-4651-BED0-40AE2057CF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85CBE8C3-115C-4336-9315-CFA15A3A7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76DA9733-4EAF-45A9-8D03-7DE4B63F9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A8C4A511-BB21-4D9D-92FD-2DD681D6A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54FCAEBA-B78E-4567-888E-CBB5A49F5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83494B8A-F8B4-46E9-85BB-D48E15285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5DD763B0-7D87-4C58-B18C-7E752F79B7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59D6C0E7-745C-423A-B1E9-4F5FDD37C0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664477D1-E6D7-4D9E-B900-DB524B3EB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448EE851-30E8-40FD-AF51-F447299F4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9C5F25C2-9597-40DA-9F1D-B85E6A4A4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23C4F030-6202-4D31-B7F9-13270AA2E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76079049-177E-436B-8589-28F8FC6C8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917F50A4-D8D3-4169-8E3E-52667E02C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6A559A0F-F47D-492E-91FC-0E142030CC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D87C833E-4E46-454B-8D36-8243CD017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8EDC9BB6-8DE4-47EC-B4DC-4B5143AB6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762A0D2D-56D3-43E6-A500-2AB5D28F2E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7B174614-80E6-4978-AD8F-4A35D4E7FE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E9E0612F-644C-49C9-B9D0-EB3208196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86A200C3-1E46-4090-9722-7CD25F8B7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C23DF9D5-1ED2-40E1-8EEC-CEBB4BAE1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BDBE1071-2871-41C0-B4BD-DFB71347F9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AEB22913-D6E9-4253-9B5E-6D08367E6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92604D7F-97AB-446E-8D5C-AD26E3546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18D82A03-73B9-42A9-A73A-EE7BBE98F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53F88944-6118-42C3-882B-AE527AE17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77D9C385-81FA-452B-B13D-FF921F07F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6E8273DE-F6F7-4ADF-80EE-226E5ECFD8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DD15BA5B-073B-46DB-B234-DD0E2EE0B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D03C0D55-699A-43B5-9C84-82E8BCBE5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784FB796-A3BC-4BA9-BA59-3ADAD3CBC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F9C656DF-14E8-4037-843F-4C2CCE532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784CE9F3-055C-4568-85F2-53B35FB8E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9FAA703A-ACEA-4466-8EB6-5C26EF36C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9EA4B28F-CDA6-4269-AE0F-49F88D703F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9B83C45B-2AC9-4274-904C-9685F472F8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D04296D7-5ACF-42B1-8E9B-F8C4997219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C58D2CBB-0C4E-4339-A444-16027F9FF5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F61B3287-EDCB-4F0E-B274-334CD9CF5EA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0E5733DB-6E49-4C01-AA43-7EA000DF3E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10B0217F-FB1A-4E64-B1CD-3F8B60EEE4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AAEF7AC4-1573-4426-AF8E-8C769D050B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7F62F127-B6F6-4D13-8BD6-73027E4810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9E5C0E86-BE65-4E19-B0CE-D0542F2B0C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419545F2-72F7-4E1C-9E43-4100A11574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6C258E13-5301-49EB-8792-F96980D719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2A81169F-62E8-4800-BC4D-84FD1D5B38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93B74510-9DC8-4D5A-BB4B-2456E67B8D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B41AF3A3-9D47-442E-97EC-2CB7AEBC5F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4566462B-ECA1-4E96-8580-90A8B1A61A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919F66BE-E545-4376-8231-FB93F59342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44AC32A3-13D3-4843-BDC7-D6B25804BB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D8DA5A4A-3E89-4348-B702-5CC7A21480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106EAEB4-2D68-417A-AC31-0E7F4961E7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9549B5B6-ADA9-47FB-9FD7-72AD7117B0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B3B02A48-B3F9-49C2-B038-08F45D8DA6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5ED6C521-045A-4F2D-8EA9-113360BCA7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BBBCD4F1-F86B-412E-B3CE-6DAD6BB4CF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84C1BC8D-C19A-4E90-AA26-0CD3266A7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E10E8721-462B-47B9-8FA7-09E8685DE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A2B795DE-0D09-4DD3-B9E2-8C3147418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58AB6B2E-33E8-47C8-992C-602DBE954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3343ADB1-C01A-46F7-A398-20B5C2539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E7029A44-2942-47D8-9FB1-7C190230C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54C41278-0954-44C0-B405-FA8698C95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8A56824B-B8AE-4BEE-96FA-821DB3AD7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EDCE1B36-DBE6-4758-A2A1-EFC0D728EE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0A1D90DE-DF3E-4497-A3CE-DE05B4047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B5E4ABB0-E9C3-443A-8BED-098A67F83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60425369-0D3D-4F9D-99F7-8B981350C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598F5424-2EB8-41BA-A639-5278F43A7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7625028F-EFC2-4BE5-ADF6-00EB10D35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5CA03245-D2AB-4682-840B-E8A8613004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1EC004FF-59FA-41F1-8E7C-5FC01C169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7A284F1F-E199-4647-8CAE-1B5DEB02A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15F531E7-6BC9-45D2-97FF-DF8336221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EB4B2F00-1DD6-4ACD-AA95-7BCCC3082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3826F7A9-747F-48FE-A111-4270FEDFE2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34639676-A626-47C6-A80D-EC0102898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83442E5E-4374-4BB6-81E9-609F813B8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661525FC-FC1C-49E3-9A17-5822D011BD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348BFF93-E2E5-47B3-8280-741670AAA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224AA674-3ADF-4D18-8160-A1F73542D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61B691A2-16E0-4B95-8C66-85D0B3B7C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7F55CCD0-CC45-4629-A80B-84BBF5513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4D763EB0-68AC-4849-9F97-028AC51141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F4804D4E-F654-4721-9408-A57EAF2E2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2A4423DD-FFF0-4DC2-9377-8BCE01CB91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5A3B393D-E11E-4407-A24C-73687180A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89A8FFB1-0DEE-4C29-9532-0D7DDBC8B0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AFECC456-683C-41AD-BAF7-D5F5C6A7AB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B2D847FF-1994-4548-A819-435BAA82A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4F14CB66-4FF5-4636-BEDA-868967683D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F17A8F0F-4457-4BDD-90E0-16DA3CD04D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0D929751-B3D8-4EFA-A09F-E8D154D8F1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F693BAA4-4DB9-4DDD-ACDD-249C3B3A7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1C300D24-2BF4-4146-AF2E-1191EDC04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ECE9C273-5598-45A5-8C46-7869C4C476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AAE2460D-8758-4DA8-9B9E-15E600C5B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53C31689-D7C7-43DB-A0C7-23F65B05D4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6357B4F1-F6B5-4F58-BD76-862C3DE07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788DDCF2-CCA9-419B-B4C3-EA8551CF2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75432C6C-2249-48D7-83CA-41B095632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31521B1C-98D3-478E-AA12-E391ABDF0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F0E4CE26-133E-4811-A53C-E62349AE53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42FFE373-9F71-4DAD-BAF1-B2146C1169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989700DD-0E6C-4850-B948-7D7D5317B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FAEFC47F-705F-4CEA-81A0-EC6F5E2E1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DAC907E7-423B-48F3-8711-B2C7EAEC3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3C5BECCF-5F46-4AE7-9699-F1549B9372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F4C54D4B-C039-4716-9485-26218768E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85D9A0BB-D973-4122-ADEA-7BFCAF98C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8898BA0F-2514-40AD-B761-EB430A7445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0F31FD87-EB78-482D-A047-65E4914AB2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5E83A708-E049-45B0-B57F-B08D1D3AA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5B05CDE1-CEFE-4031-B47C-5C20CC480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4904D9BB-A6E5-40F6-B7E0-89D9958EB7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D0AE5C19-7FCA-4ECD-AF61-1F89DAB9D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D23AF937-BCBA-47AA-8F03-E8018B03F5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F1782D21-4559-4A82-B610-1BE39F6294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0B5B8134-E3AB-4D50-B10E-C000FFD697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1B0F0768-F5ED-4DCF-94C8-9B7F66B7CC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94363B78-C7BC-4065-8261-3CF27C1F51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C6B15ABC-7803-46F9-B073-C939BE8159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4325AD30-80FE-4898-9E8C-D7CD069E02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98FCF01C-5C9C-458A-8139-163EF0E6E8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E41576FF-F4DC-42B9-BDB4-67C5D58755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F75646DB-7ACF-4FAA-AF83-71FEF0A03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D1DCB2C5-1AEA-46FC-BD2D-8E5355A43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EA67CB57-09A3-4A2D-B028-78CCEDC00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CF2B9B26-0FBC-441A-895E-042F2CC75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C8D8A1B5-E540-4616-9BA4-EC5C971EC4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E9B1A189-CEDB-48EE-84BE-9E1124AE6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B2F1D3C9-5AB6-41E8-BFA8-262BEC510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DD91B466-4161-4335-9650-19779B809D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E278C4C2-5CE2-4FBC-9413-D397CB5389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57AF49FC-E150-43F6-9FF6-1DD93BBE21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17C4114F-FB74-4091-B66F-54606EFA2B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F1195D48-4911-47EB-8C3D-BBB89BAE65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D5D02CBE-F3AC-4F34-B31A-1A296F3270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01D3187F-E89C-4CE2-A345-A6001DFD2A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27FA5CDA-6032-4DC3-B5D1-4363B2253B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499C0953-8C38-45E1-8A56-88F0B9556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8DE8904A-73C4-4939-B70B-E972A259C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9234D423-2FE1-4D7D-AC39-8C9DD6344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F3F3CBD6-5173-4F42-967E-66BC975EF4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F77A7EDF-6967-4EA3-AC1F-84760DE2A7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E918049C-4D49-4907-B1E3-653EDA572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04F3968F-C457-4184-BEED-3A5104010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1EFEEB75-4661-4C4B-A9C3-F65B9F760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F2628ACF-96D7-49E6-8A3B-64AB5C43A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3CFDE927-503F-4EB7-9036-0E809EE87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71B08F6C-5F0F-4A6C-8FB1-5425E2D668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FE0D1ED7-949B-45D0-9094-09622601BF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9BA9670F-0749-4DB2-99E1-D51EDEC0E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7725C7AB-B835-4E9F-9373-D2FA33E641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B4296576-89FE-4219-B43C-B11D2BEDF7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D8E635DB-8BCE-41F3-B152-70E547750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065CBE30-3326-406F-B302-02438642F3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FFD1274E-DF58-4128-8A03-B699F4ED6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240AB338-FBA7-4ABB-9326-0D3CD8448E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CC435C4A-DE79-48DD-929F-6469FE694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3C179CE0-0F65-4975-844E-683B6A937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3901687D-62F8-4CC2-82E2-7C1960694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8B1F0231-2AC4-44F0-8862-7C2E7C39A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8120E6FF-1393-4125-932D-14200163B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9E49EAB6-836E-4A3C-A0FA-ED3A6A888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B5DCE55A-DA9E-487E-9993-A366CCF83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AC91AB8D-DD4E-4CBF-BCE5-36E428D45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C57D7D3D-A185-4D07-A632-675CC7804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5B49D5D6-1E72-4498-A65C-813B5CBD5A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F873088C-8410-4550-AA27-F727B1F28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E4869608-C67D-411C-816C-9024C0BC6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5E2D19E7-59A4-486A-A7A6-42A035F0E4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381598A8-2D35-4ECD-B7AD-7D2A1E6946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3E556735-84BF-4555-8E8D-D10D3BB52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3DDED8F6-EC23-4FE2-9D53-5043EC6A2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EA4E00C2-58E6-4896-A6A1-E10D64ABE3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21F84078-4E32-4825-880B-EDCCBFEC2F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A4E33E61-5552-4FD8-AC1C-7869E8C62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3E3AD0F9-A7E2-42D4-8275-B32683CAE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7F4A5F74-EC90-4821-BA67-2117FE9BE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50AC418A-0C81-4077-BD01-81B8A9FAB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7D859E2E-9CF5-493F-927F-42DD6D07E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3DF060D9-9857-4CB2-B2CE-FFDBF2FA4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9E8837BB-0A1A-46EA-B08C-0504DF0800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61CC177F-E10D-4993-B0A5-4835891A4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C49AC9A7-FE4A-4DA8-9018-1607C4A2E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33E58520-BD26-4D88-8E75-32E3ECD34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D3BD0343-E20C-4B17-9235-A4FCEF9BD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377D6182-3056-4E89-84C1-CA1FE6B42D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36D68B41-6F8D-4C16-A3C5-9FCD6302C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D68D1519-05FA-4BC0-B004-D5EAF33FE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6FDC1A7D-8C66-42B8-A042-CB009A79C6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720DF105-B5BE-4FC9-ABB7-009851830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90DB9012-AF8C-4FE2-B009-B65BA0C20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3F978010-50D2-42CB-9ACE-A614E679F3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8D27B614-AC01-42DD-9D45-721778D29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9C2153B8-5D04-4F94-815D-B9D1A3069E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24601EE1-9E33-4E89-A942-31BD2CAFB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D7A41BAF-4FB8-4C56-8B5D-7ABC01241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CBE9E22A-55E0-4F22-BA69-4C9654FF45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8F6BAE2A-F24B-4305-90AF-E38D60A3A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5FC35D44-1A5F-434D-BE4C-B82927992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54069823-9BD9-4508-9DF4-D296E9E7A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2D91EC20-35D1-45EC-B3A7-C64C0CE13C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44CF10F8-9A17-403B-BA57-16E7360E66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C86FFEE6-C348-46AD-9031-652D1A0545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B32D55C9-3536-4870-83CC-76D2AA671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D7D9EF41-781C-4CA9-9597-363D194D2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62540D2E-5C72-4802-B207-0E578BA3D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462328F0-00AA-4025-88B4-9BE4DDFE2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0F9BD8EF-EE1C-48DC-BB6F-8A2072A5A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97B462A4-74FE-4C1A-AC16-58F988152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7E886A1F-5939-45C3-8BDC-09415230E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A8041D7A-079B-49AD-BA10-4427F61BE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A27317EC-D4E7-42E9-9419-5930BAE6C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FB72EA7C-501E-4335-B117-12C459651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5FF3F154-105A-4993-9E8A-C76393328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E9FCA1C7-2DA0-4022-A8A5-EE25B110C7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AA03D98F-0C2B-4057-83E1-AB77B9DB4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51314A02-E145-4DA4-8921-398E38839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1AF87F4B-DDCA-4540-A463-5CE09AC77B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36851FE1-EB7A-495B-9A89-5DC267D01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41838FCD-82A3-459E-86AB-05BE47907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2318CA13-B5E4-43B2-B301-502118AB5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54ADEACD-2B6F-45C2-A018-D8FBB2D68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688CC048-4A7D-40AE-ABFC-49B752982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89EB2C4B-995A-49FD-AFA1-A92776F0A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FCF9FE91-1BCE-4DBF-B498-5CADAC32F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0FEFD038-E625-4317-BC21-4F33534920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E8863B71-69A6-4236-A53D-CA412134C5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DB264EC3-2DBD-4911-92F6-DA9BF3FA57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5E7EB156-F083-4256-882B-155FACB06C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78870D06-195B-4654-803A-4681DE3252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C8B8F3B7-DD0A-4087-A908-F1BBC4A829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01B244DE-27A7-4C1C-8459-FD8842C351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6CD93AAC-09AF-417B-BD98-AA2F7B61D7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7C9EB32C-1E28-4717-9B14-6C521AE930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A22EFB1D-439E-4F2B-B150-2BAB9DA77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E0B0FB41-F648-4DC2-918D-0AA44B00C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A5FB416D-049E-4E95-8741-1EF8DF95E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3C6E75F6-2B3B-4945-BF74-1FE5A15FC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3034020E-AA63-46F6-A9FA-E4474302C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971941B8-B007-4E4A-AE01-6A37CEA95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B1791DDD-2AE5-4301-928F-D455D9963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9AE0D00F-E6C3-45B2-826B-422C8B30D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AD2A8495-388C-46F4-B74B-1FE44D2EA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6ABF4575-EB2E-464E-BAC8-421AE2032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CD5E5BE5-769E-4AA7-94DD-06C287726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BB0E669B-CE88-43DE-97B3-5CFFC5A71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29BAD2ED-3555-45FB-8788-A6B506280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FD2E449F-D382-4CCC-BA62-1BF110DE0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6E3FCF41-1BD7-4B7B-995A-CE7F76E5D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CB083B36-4761-40BE-BA6D-99D9FEFA0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B29E2192-4DA7-4627-A505-6B103F4F4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BA458F12-6E26-4E45-8938-CCF0FF397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63C46228-EC4C-4775-8069-C3E980B498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03BB7192-BF8D-492C-BC52-BAD5EF939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B39675A7-7F30-498E-8726-4FF97155D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F8F57629-43B5-412C-89BF-A2E705B88E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E9CB4446-A989-42D1-B05D-64FEA54C25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4836DBAE-811D-4D3D-A122-94020C599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FAB7B183-BAF9-4846-A395-CC70D6E9F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38FF7F76-83E9-4885-B364-32BFFA860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C63A9660-C219-44BF-B11C-8E2403A381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65A92156-108F-41E8-864A-57C88AD3C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24666CAE-28F1-4F48-9999-1A899370D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267CCA79-767F-4B35-B01A-172229642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14CAC056-0690-415E-A3DF-9293A206AC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E3CB4E26-F6D3-49FA-BD89-A01732732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FA916173-D336-4C82-ABF8-FDF35BB77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153B75C1-33A7-4551-B43A-734ED25F1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F26D3786-28D4-429F-841B-F75046286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7C6F93C9-8A43-47A2-907E-BDDF42607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12901494-3DE1-4FC3-B6E6-0303750A0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CD9DFF87-7067-4B1B-B5E8-428EB8AC1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17742D67-E08F-4CF0-8840-30CFDC4286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73AF1BD5-EAB9-4F93-BE7F-A3D97D5F5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CD93207A-9522-4B31-8727-E5111E917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B18D664F-6FE6-4B28-8D30-AA07ADC9C3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4B37E3ED-A00E-464B-8BC8-05CB10E61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4834FA0D-1DD5-40B1-B337-AB270FC7C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90238084-2FCA-4576-9DE5-E2142A1AD5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B0F767A0-38F8-4153-B19D-18D92F8CF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801302F6-86E7-480D-B39A-585442895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4C1C1003-48FF-419D-85E0-822395945B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A2D539F6-810A-4DC7-86FB-96153FD1C5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B5257356-19FC-40B3-B889-79BA887B6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D45001B4-A9DC-477B-BA46-F39EE2BAC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551C0541-0A6C-4816-9594-F8DE4A2AFD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AAD08EEA-F70A-4014-89EA-68AB3B6B8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30608448-EC1B-4AA9-B9FE-FC3DBE899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21ADFB8C-42EC-42E6-A889-B7906D244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01E93288-8D6F-44D3-8E07-A58513DAB6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CE1D3B71-A970-4BB1-9729-A6BE5E970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F9F6FB74-0DBF-40AB-8A49-2715601C43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90BFE535-3D75-456F-ACB1-74CA690FF7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FEA4CD4C-55B9-4FA2-A4A9-767C2E8E5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DC8FC229-AB36-4F78-AC1E-952B15B1D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1E38B3C7-FF8C-4681-BB20-F6ED44370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03E3FD6B-78BB-4453-9C0D-C8D65BBA8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03FDFC5D-53D5-43D1-A17A-CBE17C8CF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102856EC-37FE-463F-9DE6-B04E607E6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42F70A78-D762-4204-8648-B39F3CE9A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DCAB3ED6-76E9-4736-B6C5-3FB775D6A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2ECD8CC1-0C36-436F-AAB8-512D242FF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6FC61BA3-AA56-4668-825F-2D7A872776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5C46F763-AA95-4B30-9AD4-08AB0AE006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EFA62476-EEE1-4CE2-8C6F-16935BB758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81AF2FD1-13B2-44D0-A114-939AFFA04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0E0BA68E-C531-44B3-8418-90DBA0EFD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8BB4E338-DFAE-4F8E-893B-D440A05BA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A0BFBF62-7B7F-4FEE-AF89-32B280A6A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DA77C52E-693D-4D54-9C86-765657AD1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1C501124-E124-4EE4-B258-2774793A7F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AE4C5C9A-3153-42C3-AAED-A5A00D7749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58DA0530-A637-4334-A532-5553769E0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DAFEEBD9-5D5B-4D55-B3D5-F51FC7132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65234F07-7335-4404-B86A-27F0B7E52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B70611E9-8AFF-4497-93BD-375A198E5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8999DF53-78D0-4373-AE2B-815585EC1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136D458C-AE3A-4F27-B35D-ECCDD339D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9593341A-6E35-4833-B1E6-6D5FD8DE6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D83F22DA-C10C-4B64-923F-3823D365D8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2F833E90-9BA5-4D6C-823A-BC067F1B71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B783E696-E7FD-4A57-B6AE-E7CD68D10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CECFBB53-440B-4677-B556-36E4B668F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6B2CB4FC-665B-4704-997E-C59477FF6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F261AB86-0408-4B34-8AC7-96F636921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9369227C-E935-4A97-93F9-252E1A2D0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BE3DF22B-A0A8-4819-9259-6884771F7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B23303C6-3050-4A98-8D23-AD25F49C05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BEEACE33-BDA9-43D4-A3CE-6323545E7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4128724B-21B1-4D49-B14C-B49E9A8077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3F3FD2F1-2EF0-46A6-90EF-F7AB22598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9556E319-ABA9-48F2-B952-576FB2CE9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E266CB86-2983-4542-BE91-938748285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9A373432-E257-417C-B887-D47535FFFE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12B76063-1900-45BA-A85E-CD229DBDA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B8ED210E-5175-40AB-840E-D6563829A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7CC89644-CBCC-45AD-90C3-65039CFD03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C80B778E-07F9-4FF8-92F8-718B5C313B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9E47EF94-58E0-4868-982F-258E2A5BC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36183A59-7F78-4CC9-9E46-A9575ECE9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10433DEF-16EC-4BBF-AC04-737E8CD8B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137804B1-1789-47BF-9B70-C627E1C644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80A8350D-C73A-4FFA-A4EB-D327971CF8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4AF17782-051F-4C8F-9D84-24E7709DD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D24DE491-688F-43AB-9A73-8E5D27341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BC8B0EAD-8968-4A8A-8A4B-3D4FABFCA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3AA14332-B239-4E57-ABEF-013B17DDCA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6E5CEEFE-3B53-497F-BD19-A29F8F280D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CC6947B6-0A54-447C-BE48-E6A9D70EE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885ABF6B-F294-491E-BB06-7E116FD52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75899C23-B5F4-455A-926C-4DE6AAF92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C4985B24-1F27-4296-9B08-2DCB48447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BEC0D739-9ED0-44B5-860D-E5F3B6CD1F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A6EC158A-8C6C-42D2-B61C-C43BCA68C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5F11ECD5-D9A8-448E-B1C6-771176021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98C7AD50-CA57-48DC-A448-399F1864C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484DA761-F163-49E0-8353-1888F8EC7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3A9ACAC8-7CB6-46C9-8F67-3F3DC9C4A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75638E48-08C7-4879-B805-20EB7A4873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4A6E50B2-60F0-445F-A125-3E98D8245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9E3AB9C1-6C58-454F-A5EE-071E31B88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1942C4E0-3316-474D-9699-AC55F6332D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78E0ABA3-4EF8-4FC9-B17C-F259AF846C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33DB821B-3F5F-4783-B350-AC93EDCD89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84B1E3BB-D7A9-416C-859B-D5B2E2C92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656BCC1A-3076-48F2-8134-2E50137EB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9E86489B-E7AB-4466-866B-7B69AF6A5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63E0E08D-3354-4403-A2CB-D8129C6F1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33BC5C21-E80D-4B4B-8231-9B007CAB2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6FACB6F3-177E-49B5-A681-1BB7B011AC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F775AAB0-F25F-4F5A-B734-14CFDF6AAA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1F8BA932-941B-4392-94A4-F787DE211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68211DDD-12DE-4691-BB46-25F6623F7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13F4B0B8-6C26-4A29-ACB4-E4EB1A9C8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16655605-C792-4D76-9285-7D5C4F897E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DE9B9F0F-87E1-4420-9E08-3C41513A4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1709C1DF-C991-44CB-8EFC-A82B143CD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4869A2C8-8BED-4D45-804D-1D710149E7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A7E4C54A-4C27-42C6-981D-73F66CF75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6CEF9EEF-3EFA-477B-9F26-2B3414A1B9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EF470217-E064-46DE-9D8C-0D099E39EA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A3D69C13-E109-4D23-8CC6-CF6D77A810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6FCB31C0-0DDB-421A-A22C-AF8B7A2E3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C9220F70-9DBD-4251-8B59-106A2E977F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B99696C0-5FE5-4475-B8BD-CC4F093FB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6518B761-D69E-475E-A10D-30B5A474A4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6D25C6E6-BA98-47E9-99E9-4A061F94F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78840B92-14D5-41F6-ADEE-FDDA7E18B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71C79353-AD39-416A-86D1-DD7B8A321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04C807CF-3270-4F00-9072-747A37B159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EDA71409-5B6D-419C-97C0-2A3C761C5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9A4F528E-BC98-45D6-AE31-9D931D1FC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2D93F2DE-8A2B-4818-ACBA-6F740C933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3AA2969D-E6CC-47C9-B301-86CB0C1D5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A8C4ACC2-187D-4EF6-9A9E-8A2F0202ED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A0DBF30B-080B-4EC0-AE69-633FD8F0A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29E8382A-9A4D-421C-98E1-14AD610BE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8185F4AE-9E5A-42B3-BBAE-82FC36073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FF45D811-C1C9-433E-8C45-34560DFF4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52B1F0C8-AB2A-45E2-B8F9-D02D293C5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A0394D66-F664-4D65-A4AA-F15FC28406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FA15D38D-B73A-4E95-8FDE-2A371C123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2102C44D-A060-4DA8-A49F-152351C5F8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92E2D8EF-71BA-4C13-86FE-FC129AD2EF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F282DAC3-00A3-437C-A1D3-DE49DFB42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C66C0548-EDA5-4F0B-A412-11C8BA014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C623120E-FAEA-4BEF-A649-4DCB1B667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E3FC2B25-0DDB-4323-B3C4-BB2021491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31B33CA4-5985-4683-887C-6F5B411CC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2FBFFCBF-A305-4C2A-B9FA-16FC0ECCD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DD0EFB2E-7C1F-4BDA-BBB5-3EDCDF64D3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24734BB8-6111-449D-82A6-F9EA7DAF1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BB6035C6-1265-4958-A0DE-DCE899FB3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4A0B0FDE-211B-4F6B-B429-930C71C0A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58B14C60-EFF4-49B6-9CC8-E2BA8EE43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CEF5FDF9-B622-4318-9985-AC34B15CD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836ACA83-6637-47A1-AF89-797D9EB0A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71F1F6B8-3927-4B21-BE87-B536D1BB8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EC9CDB29-5D7B-48BA-B180-4C48A845AE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3BF6D6EF-11EF-4F56-81B6-46AF0BEB82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C4E8208B-BFD5-4862-A161-F750520623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9886544C-5F75-4295-939D-1DABD97CE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94CF99BB-0714-457C-BF8C-FB8958992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14227472-6B0D-43C4-AC03-98736FFDB9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B0D87574-EA9C-4439-B6D4-5FB18B821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B4621A47-C517-4E6B-BA36-6C1C0EAEF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0ECE70C3-FFD7-4F73-AA99-77855F794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AD52D13D-E50B-438F-B15E-75009F8B7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FF9F2731-376C-47EE-9173-E98913DE2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D929E813-BF00-412E-ABE9-9C3A95EC4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72D86E17-FE7D-43E3-9B05-5C13F1C7FF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C7DCEA59-EEA7-4217-AA45-D891AB423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3B704F17-8BA9-4442-8EFB-6E170B02C2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494A9075-861F-4503-A0FB-4573F35415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D21DAA2A-26B4-4C86-8AB8-68B0117B0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0AC4D687-390A-4DF5-8157-78411B36E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AF02ECE8-D8D4-4FC7-8E51-52F386337B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28F05743-361E-4871-9311-CC924A3EB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5BC0DAD5-6FFD-4D14-8E2B-22B6BB5DBC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B811693A-88DC-4CB2-A3E3-CEA533B3C9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64068CE3-A3D6-409D-B266-F8B39CF5A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9CCE11BD-D836-4636-B9F0-71FB384D3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810C6205-DA3E-48BF-BA89-7B9FCEDB5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9AE49AB3-238A-4280-B4FD-4E62E8377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37A00AF5-E4FA-45D3-921D-2CD67BA32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0FC36E8F-E447-44AE-83CE-8FC87C22CE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FB40F058-1647-4D99-95E4-B186FA240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6C721C37-56EA-45C2-B73B-382B0D3DF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D67DFA97-36B9-48CD-83B8-18C05567A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90B267DC-641A-49A4-AA3A-D7BB92874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8CCB2E17-E577-4694-852A-0E7976FB8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792EEA34-B055-4BA9-8137-52839DD46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FDAB9D48-42FD-4C2A-966B-AB2C1A219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3ECA52F6-F1EF-4C2E-9CF1-9F734188B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7EF3FEB8-3686-4B55-9F48-07C02CC52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468EEED6-0AD2-4721-BFBB-91F4EBFF52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7666676C-59F7-482D-A369-902DCD1260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4E96C71D-0EE3-49C3-A7E3-F11F16370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76599E28-8A09-4002-8A6A-BA64F3543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9DB72422-ED13-4210-AFE7-BA795308A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B2E06685-94BB-4F61-A130-9FA2EEADE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80A34EA8-B743-45FA-B93E-431F6BB60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322A97D3-C3BC-46EF-B9C5-76B5B670B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E39C3EEF-AA24-453D-856B-349D73975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341400D3-01AB-4FF2-9D09-6CACEBBD4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E95D4EDE-3D9C-469D-832E-5D115CC34C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018A0534-BCE8-4884-BAFD-369B87F6E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00694CAD-49A7-469A-A96E-26CDF4F80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11FE043B-667E-4F96-8EB5-08999AF6E2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2D719F26-E885-4A73-A14C-55AD83D32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45956508-068A-4B0C-BFAB-CC1B93AFD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98DDC6D1-42C6-4923-8D2E-B7C12D225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1673A15F-D1D8-4BAC-9BC9-690AFF463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3DBECB8E-36FA-49CA-98D7-25C86C5E0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8B2E0D55-340B-4A48-9C29-A63B22CF3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5ED3AA0C-F2A0-4A3E-A58E-74891D7B1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5C9444CF-59D8-440E-8DD7-E94F30265D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A674D1ED-F938-48F1-A5A7-86CDC9C68D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116C73F2-0D99-47FE-A503-D13186580E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7B23625F-227A-4DBD-9B72-FFF2F838E7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7F7F89A3-7EA1-444A-AAF5-020BB9566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F790E943-62A5-402A-B178-BB0D1BF3C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CB095EA1-711B-4D89-ADB9-0E361AD70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B3FF88AE-ACEB-4402-8332-E40FA16B3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4B78D2C6-7B74-48E8-942D-B5A2D54A56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F80E645C-D8FB-4A21-B00C-49A4FBBC0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4B0D7A15-2EBE-4D1B-A4B5-D66056535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3877B9D7-64A2-4CA1-9B4D-165671FE0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2FF7ACB2-D55E-4A76-AE12-D41A422DC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CCC5155B-DA30-4AB8-BF87-3B57E34D0C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85872342-2A27-4C9A-A7CB-ACD1F457A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2666F517-9BF5-4AB6-8B71-8D0A55EAC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913A4C79-BA30-4E8F-8F52-4355843F7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6A33382F-A6D7-4C4E-BC8E-7CBDEAB84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1D320267-3DCF-41F0-A023-010C1B3B8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89E5CF80-3B5F-437E-9F8C-D8B6610791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B8A91BA3-D540-4983-A4D7-6A12CECD9E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9B3D9159-3200-4232-B70E-3962F0C4F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C495F244-5D0F-45EE-9E96-1CAA0B21E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4FDD9983-6FD8-45E6-ACF4-9C545FAFBA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C79CDFA4-1DDD-4344-B1FE-5900FD2B99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EF6D5E1B-9943-4795-92AB-73D591C49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3D4ED4D8-5B91-4A68-8DD2-CEDF51B0F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76E7BD7A-2FDE-44E1-BC4C-B09B84739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9B3FB6F7-F2B3-49D2-822B-489FCCE77C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417B27F7-F3B9-4BD5-9668-80FAE351B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D55EF2D8-D0BE-4F84-9FD1-4518378EA4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7E57D3EA-7DB4-4644-9E47-C9CDFB7A5D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EE85DB81-59F8-44C1-9B08-B1B78A607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E5DF6D4E-F697-49CA-B899-2646931D3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5C6A1F19-BC5D-4BBC-AC66-016C30474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8F699EF3-A9CD-4F6F-974F-305F891CD6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7B787AA1-33AC-4A7C-873E-6B792F029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82575B2C-59A8-4DA3-90F7-1BF50F5D9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99699A58-E872-4AD1-B91A-3F554EC02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51AAABA7-E578-4952-B09A-D4264CAA4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2574BADA-F636-459E-9938-9C8CD0E6DC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C3F04D1F-677E-44B3-B06A-B63B34075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90D2631D-C2C6-41DA-904F-ECC4F2E23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1C463488-2CB2-4755-A0D6-10CC521F41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9B37D6A6-023D-48F6-BCBC-1397CEA456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EC16F7C8-A1B1-4515-BF31-67396E72E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CE31A997-2848-4BB1-A12F-EA93ECEBA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7805C561-0141-4E41-B70D-85629FB20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56A8538C-F462-4077-B11F-AAD03B811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F4BC484A-47E4-48F7-8D9C-BE6534FF7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815B7D08-28D5-46E8-B194-AF902F6A33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85EE1B59-518B-42AB-A151-812C8283F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D150E9FC-0A5C-4770-85A9-C104AF9C8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A6637604-1F55-4BFF-BFFE-F025A1AF0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4984E6D0-7A81-41F8-A59B-EA9D4C86EB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9AEFFDC7-E033-4BEA-8648-3462C87066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AF478095-0A40-45E8-9CCE-19EBA497E2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F430C59B-AAA4-4380-85E2-9D1AF5679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91B5553-5D46-40AC-8173-6DD8CD0ED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FB38D48D-4940-4ED9-A08D-FD94EBAF8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8C39EF06-19B1-42B5-B85C-47A76C8B44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A26942BE-CFCF-41B8-8ED2-C2B860C97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83D394E5-A976-499E-8C55-C5E987AB61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15579541-E541-45F7-A0C5-575CE5F5E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F136184E-6C5E-4756-BA0E-2C04397F9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2000F957-7AB6-4870-8DF8-2464E0941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FFA2D68C-9DAD-4ED6-9E32-4DA9CB9DC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F4C10F3A-34F0-4EEE-BFE7-B4B16765C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25671700-9A1B-4DB5-98C2-850430E0E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18567033-0FA8-4C97-BFE6-FBDD933DD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396B0B9F-3328-414A-BCD6-B20470152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083B2475-EB04-4957-BB47-6559A5B23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76ED560D-E594-4E8D-90CC-5BC94F767D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586A21C9-47EF-4A26-B261-242564812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A01666D6-35A1-4717-94AA-4DF6106632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F8CE70D1-B8D4-4D50-B625-E3BDB8F6A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A1AA201B-7981-46D2-BE5C-071262C8F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857F2083-7B96-4E6B-B183-16748619CC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EE9B2432-7325-4632-94A4-A4C883E53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5DB2ABF0-813B-4160-8B51-EEE4F60A0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F2941B22-74D4-4AF0-AE5C-E7BAC3787A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9FCA9760-18EC-46D7-B894-56832F6FE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C86AB510-B49C-4427-A351-C8238F36EB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384050CB-EF80-4AB4-8C79-42623069A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92A44BDF-348D-4674-92D0-DE188119D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7E2B1D01-B0B4-499A-8A9B-996966CB2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E1C5C739-1F04-4E2E-B268-59AEBFFE9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FDEA4FB7-3E4E-4E30-9D1D-D7F9FC630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49A91617-49A4-481F-929F-396EB6F34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C50D3C2C-57DB-4061-BEA9-B470E6C7D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4176A9A7-45C7-4586-A9B7-763A2F8001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B1146742-CEF6-4F1F-94AE-E76C1F49F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FEE7655D-D967-44FB-8D85-143F84C24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B9CB14D9-B95B-43C8-881D-B677DB3809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B5173473-A6DC-4CF5-B333-59BC3F5A5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290D7F87-25C1-43D8-A097-4B0F3C685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624B8382-B0C1-4F60-BFA0-E996F0515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DE3752B5-F740-473D-A341-D2E8DF772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6DFB0E40-2509-484F-BF2C-B9DCC25F7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BA6F1630-7C5D-4057-A791-2E448C0CD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187B3DD4-259A-44D5-98F3-D1350FB25B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874E6391-EA8D-4704-AE30-D4B3C9ADA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3CCAB5F1-77C5-4912-8F55-C677B67199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3F1FE535-A186-403A-B566-E3508B4E83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C3C40A29-EA7B-459C-B599-EEEC958FE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19926850-BCD5-41F0-9CA5-B5D38774D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C4E9A9F4-83A5-423B-B788-0C45A6C04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9257E3C8-A71F-4553-8C00-5EA0292F8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B1597EAD-FD8B-47CC-84DC-EF8D5835E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8E863E89-D5B4-41F7-9DE9-836EFF6C95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FC0B1CCC-325F-4C90-8555-BFAEA321B8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2282456F-BE45-409B-8846-98EC6317E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0054EE36-C92A-4DC9-83D7-99A9A7F0FD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3BB09ACB-1774-4DC1-A4D6-BCFBF5715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B5B37808-B8E6-482B-B472-CA142AD3BB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A582C937-14D0-4EF0-9764-5D7884851B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1D28B6BE-2C16-40DC-A5C7-E9627FC9B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3D604B17-C2B7-4DD2-9127-142138192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81B0318C-A8F7-402E-A23A-7123A668A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82ADF266-8538-4A15-B71A-8397463CB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309372A1-41F3-4F12-8216-19860FF82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C3CE430F-B16D-47B4-8786-7AFE98A004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B6341E35-C28B-4086-9227-0ED0EBFFC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372242F9-F927-4BD0-AB62-4B9648D14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81884698-C826-4FA6-8B80-0D415B45D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990EC339-4D90-4D78-AB26-6BC7A9E22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F34F3D95-1F74-4BEB-92E9-FCADB362A1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CAD30DDC-FD61-4EFF-B76C-51EF98696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62D779A9-3425-4CE0-B5C0-CAF2BB2E8C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DE0F2522-3F11-4098-AD77-94B945D36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471DB07B-0450-4A57-8BD9-CF47A63B7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1C332FFE-01AD-4BC9-84CF-0A00EAE70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D6AE232A-403A-4462-9C9B-00156881D2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CA733639-CA54-4949-8F20-46AB56F38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BF77DE70-7C5C-4B89-BB72-ED093392D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E30D5BBA-27C6-48FA-9E01-23EDB4FFE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D06531A9-C068-4E82-9B7E-9442589ED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C0A4EC87-1ABE-44CA-9416-DE36A7A50E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A2D12F11-D8F0-4875-9FB1-51616D145F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A528FFAB-3633-4F74-858F-5251516891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ACD86762-CF1F-4E0C-BF9B-6FF2EB1A0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1746A3F6-7BD5-4C12-8CD1-A8B6D25F2D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E2C45D4B-F421-4EE5-9E53-4C34F0866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EB7D3804-06C1-46B9-A679-338C786B05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F719620E-42D5-4713-AB8C-B9467A7AE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6FFF1788-3501-424C-AC84-265B6E6BB0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74B26297-E8D7-4230-9459-4FB34B326E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E35681B1-ED84-458B-95F5-F663396B7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80412B13-23C3-4154-9CAB-063FA5D8F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8E9E1D08-DEB4-4ADD-ACAD-50C9D70B2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F6180476-330B-4617-BBF5-96E70EBDD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B9D6DE58-2587-4F8F-B338-E4C34718C9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C2F769B3-14AE-475C-8B5A-B46D6082F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D47F5D60-8D74-4229-88A8-63D8F560E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438DD1F4-C5D5-41CD-AB89-08EE61C63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F7B7D7CF-21C2-4EB0-8632-63157CEEA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333B628C-F3AF-41C1-85AC-EFA4F79BD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B6603461-3D4A-432E-99AC-7FEC36FE3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B7427540-F3C4-4BB3-ADC7-6F8993A14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1E948AE7-AB94-46B4-86BE-D218889EA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4B857C6C-8934-46AA-B183-B9AE2A8B4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12AD37A3-634E-4219-B8D0-A156ABB61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8CD95B52-E2A2-4263-95D3-AC6D141C4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DFEEE984-36D1-4733-8E90-E62C58CB5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96D1DC2A-E9AC-4F18-8A0D-3D9D8F56B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1FA4BADE-4078-4F4B-AD4E-8AD3224E95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579A00C3-D148-48E8-9697-A7E389424E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936531BB-7306-40E5-B6EC-797BD3862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DC6277A8-DADB-4C19-8D00-A5BBA4E800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F5840356-864E-4205-B819-D7B0E2656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E951D508-986B-4E66-AEC2-F1716E684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0F625A19-A325-463F-8D30-146AD1BD10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21C2B70A-32AD-4FD3-8DDB-A47F28A41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33B11C60-DE76-4C9A-AE96-06C8123B5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CE8BB554-59B9-494F-8138-3CC3E0742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D8EBD433-28AE-4C7A-A914-E69A534BFD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4211B52B-FC57-4829-A35A-04384A486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7A277CA5-112E-4792-B6C6-937BD3F5D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B4CDF3E4-E1C7-41E6-9F30-F4E456341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2467E448-9C61-41D2-9FB7-D4DBD76E68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55A3AB8B-5670-45E1-868C-1D229D0AB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2E8F3C16-C6E0-4F81-8BAB-DD53591C24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5AD1C611-35CE-4305-8366-67E6B78BE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49EB3D3E-520E-4D00-8268-E85FB95A9B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A11E7AC0-9431-4C54-9F64-0E6A5581A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99883697-8DEF-44FD-8EED-FFC8EAE4D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2B22780E-87BE-43C6-8B35-99BA603E1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ADA54C78-432D-49EB-9DD2-FD85D37159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397F25FC-3D43-485F-A997-779629922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A53577F6-FCC1-418E-8D6F-C0594EA55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0CBFD81A-8DB8-44DF-8909-BAED68A90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B19D267C-03BA-43C9-ABCC-90E12C5CE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148B3D31-EB7F-479F-9BA0-2EB688F63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D86C8912-9B7F-45E2-BD46-68A1DD249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76123324-032E-470B-9A5B-2B1D6C8ED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96E56410-87D6-4014-8992-5F0E73232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D0836377-4CCA-43EF-84E7-3F93B06BB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4672F00A-E8DC-4532-909E-7C0485D14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15ED7621-0D55-425F-9C12-943B16428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4FB78423-EB26-4324-BE15-A0311A714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4A8F220B-71F6-4C40-8E03-F8762C74C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24A24153-D57B-4B5F-BA17-17524EE10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6AA78178-5004-444E-B869-2EA5C89433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A43C058C-C235-4408-85C2-160436250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40921156-14B7-4F3A-90E4-D032DC3A3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C13D8D94-3721-4CDC-A3C1-60956F9CB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FF32ACA6-9C9D-4D2D-983F-BC94E9737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EB3743EA-07AB-48A8-B662-CD687BDB3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E8C127A9-8705-4CE8-BBA6-34C42BDF5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96BEDB64-2298-441C-8EA2-17DC733CD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56529DE7-E9CA-407F-B6EA-FADBE7A49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B3A702B4-CDF8-40F5-AC2D-B14612EBDE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A3E3993B-0FE0-4F60-94D7-09DD1F1E2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26295517-B7B6-406E-B297-B4F834FBAC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DB8B40B6-EC74-4ECB-B35A-AD8FB40379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2B236FC2-1D98-48A8-8A37-1B2E63474C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64157F0C-3B1B-418D-AFC0-94EB3833A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EC5D3E90-EE37-4695-8977-0E78E857C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22396985-E160-4331-850D-3E335DCF1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CCD3629E-BAFA-410C-B360-7B5D14CBB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ECF14363-B919-4022-A7CE-33955A5F7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237B3F8D-9316-408A-AFBF-729FAB154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7720AE47-ECCA-441C-BAEF-29FD332B8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9F3E4BFB-EEAA-44CF-81E8-73EDF0559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F5D8F42A-5A10-47CF-BB38-DFE5B4762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5520629A-819E-4D99-B143-6B529A0D6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8CF6F8EA-4691-4705-835A-E73F679D6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BA13855C-8AA8-46AE-8AB6-FD0B90F914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35D8D410-331C-4E9D-A2B7-0F0035974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139F50C4-0373-4F40-8C20-FB0426A6C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C4DF4595-D214-486C-96EF-AAA4535887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688EAB54-1AF2-49FC-A90E-117A1BC2C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7BDD6467-5375-453E-9A17-BA617677B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21FA3299-E5DD-45A9-A1B6-B23D08D1E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B2E63044-A102-4F4C-9B75-8829BA7CB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10B20CB0-78CA-441D-8B50-1B3AC25480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D4D69031-7843-49CC-A0C4-4E3F5359D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1BD30E45-613C-4526-884C-570E268C0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AF84FE9F-7858-4F07-90C1-7BEF258056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55444B5C-3962-42E8-B01C-7705ED42D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992D5103-0F94-4F98-86A0-EAF286173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5A21C753-EB07-41B6-A23B-FC90A2161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8360C85D-E369-42E3-B12B-5E631C581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C42B8080-8081-4AC8-A227-5EDE319F0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76152CF1-8A05-4E5C-940E-1A3642359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6FDB9322-F5EA-4DE5-ACB1-EB5745E98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8F195DE3-F0F1-46C5-8364-0145B84EE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ED35B88C-E821-4B58-9B12-496DBD769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F2F766DF-99F7-4D24-8F0C-CF3FBA024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F18A7A08-EFCF-4428-84A1-D61450167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952CF4BD-1FFF-4C58-A533-D5A4B8EA4D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78F2A60D-56B4-4031-939B-3165E8C0D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056B9B27-B6A0-44FE-B686-0C744F07E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08B71D88-6648-4CCD-85A2-3AE6AFC7E2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53A3157B-1251-44C4-A736-C50B28737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C6464845-C833-4DA6-93F1-F976D90B4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37C32F00-48A6-46E0-AA3A-1BF970F37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6DD4116F-C815-48A1-BDA5-319190800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C25D2596-E4A0-4798-AF19-0F3162D78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B5C7CC47-E39E-4602-94EF-05F823F3B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FF292F51-6664-4DA1-ADEF-42D45B9AC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5103E5D3-2947-43FC-A3E5-AE59873E3A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A278253C-093F-44D6-8E1B-10C61B64C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EFFF9398-8692-4D97-A9A0-D58ED4719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DAB2ED02-76D5-4AAD-A6A2-2F9DAD5B4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D96FC854-3097-4CCB-A33E-56AC70057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D85B94DA-C83B-4960-9547-AA984066D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3A920500-1B1E-4899-B7CE-F4D61960C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B144F717-175E-4823-93FB-60E51A0D1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1E2E55D2-7E18-4D6D-ACB8-6BA053093F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7DE4E0BC-2886-435E-95CC-36E511847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99E550A6-4A2F-439E-9117-344160CF3D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65C93437-B3FD-4BDB-BC18-0498B5479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FA5B4-C7AE-4796-AB11-B1C0C30F535D}">
  <dimension ref="A1:G80"/>
  <sheetViews>
    <sheetView topLeftCell="A67" workbookViewId="0">
      <selection activeCell="C77" sqref="C77"/>
    </sheetView>
  </sheetViews>
  <sheetFormatPr baseColWidth="10" defaultRowHeight="15" x14ac:dyDescent="0.25"/>
  <cols>
    <col min="1" max="1" width="20.42578125" customWidth="1"/>
    <col min="2" max="2" width="26.140625" customWidth="1"/>
    <col min="3" max="3" width="31.7109375" customWidth="1"/>
    <col min="4" max="4" width="43.5703125" customWidth="1"/>
    <col min="5" max="5" width="36.85546875" style="82" customWidth="1"/>
    <col min="6" max="6" width="15.140625" style="82" customWidth="1"/>
    <col min="7" max="7" width="16.7109375" customWidth="1"/>
    <col min="8" max="8" width="27" customWidth="1"/>
  </cols>
  <sheetData>
    <row r="1" spans="1:6" s="82" customFormat="1" x14ac:dyDescent="0.25">
      <c r="A1" s="98"/>
      <c r="B1" s="97"/>
      <c r="C1" s="97"/>
      <c r="D1" s="97"/>
      <c r="E1" s="96"/>
    </row>
    <row r="2" spans="1:6" s="82" customFormat="1" x14ac:dyDescent="0.25">
      <c r="A2" s="95"/>
      <c r="B2" s="94"/>
      <c r="C2" s="94"/>
      <c r="D2" s="94"/>
      <c r="E2" s="93"/>
    </row>
    <row r="3" spans="1:6" s="82" customFormat="1" ht="20.25" x14ac:dyDescent="0.3">
      <c r="A3" s="110" t="s">
        <v>240</v>
      </c>
      <c r="B3" s="111"/>
      <c r="C3" s="111"/>
      <c r="D3" s="111"/>
      <c r="E3" s="112"/>
    </row>
    <row r="4" spans="1:6" s="82" customFormat="1" ht="20.25" x14ac:dyDescent="0.3">
      <c r="A4" s="110" t="s">
        <v>226</v>
      </c>
      <c r="B4" s="111"/>
      <c r="C4" s="111"/>
      <c r="D4" s="111"/>
      <c r="E4" s="112"/>
    </row>
    <row r="5" spans="1:6" s="82" customFormat="1" ht="20.25" x14ac:dyDescent="0.3">
      <c r="A5" s="113" t="s">
        <v>239</v>
      </c>
      <c r="B5" s="114"/>
      <c r="C5" s="114"/>
      <c r="D5" s="114"/>
      <c r="E5" s="115"/>
    </row>
    <row r="6" spans="1:6" s="82" customFormat="1" ht="20.25" x14ac:dyDescent="0.3">
      <c r="A6" s="60"/>
      <c r="B6" s="59"/>
      <c r="C6" s="59"/>
      <c r="D6" s="59"/>
      <c r="E6" s="92"/>
    </row>
    <row r="7" spans="1:6" s="82" customFormat="1" ht="21" x14ac:dyDescent="0.35">
      <c r="A7" s="116" t="s">
        <v>225</v>
      </c>
      <c r="B7" s="117"/>
      <c r="C7" s="118"/>
      <c r="D7" s="118"/>
      <c r="E7" s="119"/>
    </row>
    <row r="8" spans="1:6" s="82" customFormat="1" ht="21" x14ac:dyDescent="0.35">
      <c r="A8" s="91"/>
      <c r="B8" s="90" t="s">
        <v>238</v>
      </c>
      <c r="C8" s="100"/>
      <c r="D8" s="100"/>
      <c r="E8" s="101"/>
    </row>
    <row r="9" spans="1:6" s="82" customFormat="1" ht="21.75" thickBot="1" x14ac:dyDescent="0.4">
      <c r="A9" s="89"/>
      <c r="B9" s="88" t="s">
        <v>237</v>
      </c>
      <c r="C9" s="87"/>
      <c r="D9" s="86"/>
      <c r="E9" s="85"/>
    </row>
    <row r="10" spans="1:6" s="82" customFormat="1" x14ac:dyDescent="0.25">
      <c r="A10" s="102" t="s">
        <v>236</v>
      </c>
      <c r="B10" s="104" t="s">
        <v>235</v>
      </c>
      <c r="C10" s="106" t="s">
        <v>234</v>
      </c>
      <c r="D10" s="106" t="s">
        <v>221</v>
      </c>
      <c r="E10" s="108" t="s">
        <v>233</v>
      </c>
    </row>
    <row r="11" spans="1:6" s="82" customFormat="1" ht="15.75" thickBot="1" x14ac:dyDescent="0.3">
      <c r="A11" s="103"/>
      <c r="B11" s="105"/>
      <c r="C11" s="107"/>
      <c r="D11" s="107"/>
      <c r="E11" s="109"/>
    </row>
    <row r="12" spans="1:6" s="82" customFormat="1" ht="31.5" x14ac:dyDescent="0.25">
      <c r="A12" s="45">
        <v>43853</v>
      </c>
      <c r="B12" s="40" t="s">
        <v>213</v>
      </c>
      <c r="C12" s="46" t="s">
        <v>212</v>
      </c>
      <c r="D12" s="46" t="s">
        <v>211</v>
      </c>
      <c r="E12" s="82">
        <v>121072.5</v>
      </c>
      <c r="F12" s="82">
        <v>121072.5</v>
      </c>
    </row>
    <row r="13" spans="1:6" s="82" customFormat="1" ht="15.75" x14ac:dyDescent="0.25">
      <c r="A13" s="45">
        <v>43826</v>
      </c>
      <c r="B13" s="40" t="s">
        <v>210</v>
      </c>
      <c r="C13" s="46" t="s">
        <v>212</v>
      </c>
      <c r="D13" s="46" t="s">
        <v>211</v>
      </c>
      <c r="E13" s="82">
        <v>64483.45</v>
      </c>
      <c r="F13" s="82">
        <v>64483.45</v>
      </c>
    </row>
    <row r="14" spans="1:6" s="82" customFormat="1" ht="15.75" x14ac:dyDescent="0.25">
      <c r="A14" s="45">
        <v>44034</v>
      </c>
      <c r="B14" s="40" t="s">
        <v>208</v>
      </c>
      <c r="C14" s="46" t="s">
        <v>232</v>
      </c>
      <c r="D14" s="46" t="s">
        <v>46</v>
      </c>
      <c r="E14" s="82">
        <v>354000</v>
      </c>
      <c r="F14" s="82">
        <v>354000</v>
      </c>
    </row>
    <row r="15" spans="1:6" s="82" customFormat="1" ht="15.75" x14ac:dyDescent="0.25">
      <c r="A15" s="45">
        <v>44036</v>
      </c>
      <c r="B15" s="40" t="s">
        <v>206</v>
      </c>
      <c r="C15" s="46" t="s">
        <v>207</v>
      </c>
      <c r="D15" s="46" t="s">
        <v>46</v>
      </c>
      <c r="E15" s="82">
        <v>259600</v>
      </c>
      <c r="F15" s="82">
        <v>259600</v>
      </c>
    </row>
    <row r="16" spans="1:6" s="82" customFormat="1" ht="15.75" x14ac:dyDescent="0.25">
      <c r="A16" s="45">
        <v>44027</v>
      </c>
      <c r="B16" s="40" t="s">
        <v>204</v>
      </c>
      <c r="C16" s="46" t="s">
        <v>155</v>
      </c>
      <c r="D16" s="46" t="s">
        <v>46</v>
      </c>
      <c r="E16" s="82">
        <v>177000</v>
      </c>
      <c r="F16" s="82">
        <v>177000</v>
      </c>
    </row>
    <row r="17" spans="1:6" s="82" customFormat="1" ht="31.5" x14ac:dyDescent="0.25">
      <c r="A17" s="45">
        <v>44035</v>
      </c>
      <c r="B17" s="40" t="s">
        <v>202</v>
      </c>
      <c r="C17" s="46" t="s">
        <v>203</v>
      </c>
      <c r="D17" s="46" t="s">
        <v>46</v>
      </c>
      <c r="E17" s="82">
        <v>708000</v>
      </c>
      <c r="F17" s="82">
        <v>708000</v>
      </c>
    </row>
    <row r="18" spans="1:6" s="82" customFormat="1" ht="15.75" x14ac:dyDescent="0.25">
      <c r="A18" s="45">
        <v>44034</v>
      </c>
      <c r="B18" s="40" t="s">
        <v>200</v>
      </c>
      <c r="C18" s="46" t="s">
        <v>201</v>
      </c>
      <c r="D18" s="46" t="s">
        <v>46</v>
      </c>
      <c r="E18" s="82">
        <v>1500000</v>
      </c>
      <c r="F18" s="82">
        <v>1500000</v>
      </c>
    </row>
    <row r="19" spans="1:6" s="82" customFormat="1" ht="15.75" x14ac:dyDescent="0.25">
      <c r="A19" s="45">
        <v>44035</v>
      </c>
      <c r="B19" s="40" t="s">
        <v>198</v>
      </c>
      <c r="C19" s="46" t="s">
        <v>199</v>
      </c>
      <c r="D19" s="46" t="s">
        <v>46</v>
      </c>
      <c r="E19" s="82">
        <v>1062000</v>
      </c>
      <c r="F19" s="82">
        <v>1062000</v>
      </c>
    </row>
    <row r="20" spans="1:6" s="82" customFormat="1" ht="15.75" x14ac:dyDescent="0.25">
      <c r="A20" s="45">
        <v>44044</v>
      </c>
      <c r="B20" s="40" t="s">
        <v>196</v>
      </c>
      <c r="C20" s="46" t="s">
        <v>209</v>
      </c>
      <c r="D20" s="46" t="s">
        <v>46</v>
      </c>
      <c r="E20" s="82">
        <v>180000</v>
      </c>
      <c r="F20" s="82">
        <v>180000</v>
      </c>
    </row>
    <row r="21" spans="1:6" s="82" customFormat="1" ht="15.75" x14ac:dyDescent="0.25">
      <c r="A21" s="45">
        <v>44197</v>
      </c>
      <c r="B21" s="40" t="s">
        <v>231</v>
      </c>
      <c r="C21" s="46" t="s">
        <v>168</v>
      </c>
      <c r="D21" s="46" t="s">
        <v>167</v>
      </c>
      <c r="E21" s="84">
        <v>8302417.04</v>
      </c>
      <c r="F21" s="82">
        <v>8302417.04</v>
      </c>
    </row>
    <row r="22" spans="1:6" s="82" customFormat="1" ht="47.25" x14ac:dyDescent="0.25">
      <c r="A22" s="45">
        <v>44197</v>
      </c>
      <c r="B22" s="40" t="s">
        <v>193</v>
      </c>
      <c r="C22" s="46" t="s">
        <v>168</v>
      </c>
      <c r="D22" s="46" t="s">
        <v>194</v>
      </c>
      <c r="E22" s="82">
        <v>1258798.32</v>
      </c>
      <c r="F22" s="82">
        <v>1258798.32</v>
      </c>
    </row>
    <row r="23" spans="1:6" s="82" customFormat="1" ht="15.75" x14ac:dyDescent="0.25">
      <c r="A23" s="45">
        <v>44197</v>
      </c>
      <c r="B23" s="40" t="s">
        <v>191</v>
      </c>
      <c r="C23" s="46" t="s">
        <v>168</v>
      </c>
      <c r="D23" s="46" t="s">
        <v>192</v>
      </c>
      <c r="E23" s="82">
        <v>66987.179999999993</v>
      </c>
      <c r="F23" s="82">
        <v>66987.179999999993</v>
      </c>
    </row>
    <row r="24" spans="1:6" s="82" customFormat="1" ht="15.75" x14ac:dyDescent="0.25">
      <c r="A24" s="45">
        <v>44294</v>
      </c>
      <c r="B24" s="40" t="s">
        <v>188</v>
      </c>
      <c r="C24" s="46" t="s">
        <v>190</v>
      </c>
      <c r="D24" s="46" t="s">
        <v>189</v>
      </c>
      <c r="E24" s="82">
        <v>583278.54</v>
      </c>
      <c r="F24" s="82">
        <v>583278.54</v>
      </c>
    </row>
    <row r="25" spans="1:6" s="82" customFormat="1" ht="15.75" x14ac:dyDescent="0.25">
      <c r="A25" s="45">
        <v>44287</v>
      </c>
      <c r="B25" s="40" t="s">
        <v>187</v>
      </c>
      <c r="C25" s="46" t="s">
        <v>168</v>
      </c>
      <c r="D25" s="46" t="s">
        <v>167</v>
      </c>
      <c r="E25" s="82">
        <v>66414.64</v>
      </c>
      <c r="F25" s="82">
        <v>66414.64</v>
      </c>
    </row>
    <row r="26" spans="1:6" s="82" customFormat="1" ht="31.5" x14ac:dyDescent="0.25">
      <c r="A26" s="45">
        <v>44211</v>
      </c>
      <c r="B26" s="40" t="s">
        <v>186</v>
      </c>
      <c r="C26" s="46" t="s">
        <v>108</v>
      </c>
      <c r="D26" s="46" t="s">
        <v>107</v>
      </c>
      <c r="E26" s="82">
        <v>9332435</v>
      </c>
      <c r="F26" s="82">
        <v>9332435</v>
      </c>
    </row>
    <row r="27" spans="1:6" s="82" customFormat="1" ht="31.5" x14ac:dyDescent="0.25">
      <c r="A27" s="45">
        <v>44267</v>
      </c>
      <c r="B27" s="40" t="s">
        <v>185</v>
      </c>
      <c r="C27" s="46" t="s">
        <v>108</v>
      </c>
      <c r="D27" s="46" t="s">
        <v>107</v>
      </c>
      <c r="E27" s="82">
        <v>4131355</v>
      </c>
      <c r="F27" s="82">
        <v>4131355</v>
      </c>
    </row>
    <row r="28" spans="1:6" s="82" customFormat="1" ht="15.75" x14ac:dyDescent="0.25">
      <c r="A28" s="45">
        <v>44287</v>
      </c>
      <c r="B28" s="40" t="s">
        <v>184</v>
      </c>
      <c r="C28" s="46" t="s">
        <v>168</v>
      </c>
      <c r="D28" s="46" t="s">
        <v>167</v>
      </c>
      <c r="E28" s="82">
        <v>1299432</v>
      </c>
      <c r="F28" s="82">
        <v>1299432</v>
      </c>
    </row>
    <row r="29" spans="1:6" s="82" customFormat="1" ht="15.75" x14ac:dyDescent="0.25">
      <c r="A29" s="45">
        <v>44285</v>
      </c>
      <c r="B29" s="40" t="s">
        <v>183</v>
      </c>
      <c r="C29" s="46" t="s">
        <v>168</v>
      </c>
      <c r="D29" s="46" t="s">
        <v>167</v>
      </c>
      <c r="E29" s="82">
        <v>48256</v>
      </c>
      <c r="F29" s="82">
        <v>48256</v>
      </c>
    </row>
    <row r="30" spans="1:6" s="82" customFormat="1" ht="15.75" x14ac:dyDescent="0.25">
      <c r="A30" s="22">
        <v>44343</v>
      </c>
      <c r="B30" s="40" t="s">
        <v>181</v>
      </c>
      <c r="C30" s="46" t="s">
        <v>182</v>
      </c>
      <c r="D30" s="46" t="s">
        <v>67</v>
      </c>
      <c r="E30" s="82">
        <v>29500</v>
      </c>
      <c r="F30" s="82">
        <v>29500</v>
      </c>
    </row>
    <row r="31" spans="1:6" s="82" customFormat="1" ht="15.75" x14ac:dyDescent="0.25">
      <c r="A31" s="22">
        <v>44378</v>
      </c>
      <c r="B31" s="40" t="s">
        <v>179</v>
      </c>
      <c r="C31" s="46" t="s">
        <v>180</v>
      </c>
      <c r="D31" s="46" t="s">
        <v>38</v>
      </c>
      <c r="E31" s="82">
        <v>188800</v>
      </c>
      <c r="F31" s="82">
        <v>188800</v>
      </c>
    </row>
    <row r="32" spans="1:6" s="82" customFormat="1" ht="15.75" x14ac:dyDescent="0.25">
      <c r="A32" s="22">
        <v>44302</v>
      </c>
      <c r="B32" s="40" t="s">
        <v>177</v>
      </c>
      <c r="C32" s="46" t="s">
        <v>178</v>
      </c>
      <c r="D32" s="46" t="s">
        <v>46</v>
      </c>
      <c r="E32" s="82">
        <v>157998.6</v>
      </c>
      <c r="F32" s="82">
        <v>157998.6</v>
      </c>
    </row>
    <row r="33" spans="1:6" s="82" customFormat="1" ht="15.75" x14ac:dyDescent="0.25">
      <c r="A33" s="22">
        <v>44347</v>
      </c>
      <c r="B33" s="40" t="s">
        <v>175</v>
      </c>
      <c r="C33" s="46" t="s">
        <v>168</v>
      </c>
      <c r="D33" s="46" t="s">
        <v>176</v>
      </c>
      <c r="E33" s="82">
        <v>66414.64</v>
      </c>
      <c r="F33" s="82">
        <v>66414.64</v>
      </c>
    </row>
    <row r="34" spans="1:6" s="82" customFormat="1" ht="31.5" x14ac:dyDescent="0.25">
      <c r="A34" s="22">
        <v>44427</v>
      </c>
      <c r="B34" s="40" t="s">
        <v>172</v>
      </c>
      <c r="C34" s="46" t="s">
        <v>173</v>
      </c>
      <c r="D34" s="46" t="s">
        <v>9</v>
      </c>
      <c r="E34" s="82">
        <v>35400</v>
      </c>
      <c r="F34" s="82">
        <v>35400</v>
      </c>
    </row>
    <row r="35" spans="1:6" s="82" customFormat="1" ht="31.5" x14ac:dyDescent="0.25">
      <c r="A35" s="22">
        <v>44391</v>
      </c>
      <c r="B35" s="40" t="s">
        <v>170</v>
      </c>
      <c r="C35" s="46" t="s">
        <v>171</v>
      </c>
      <c r="D35" s="46" t="s">
        <v>9</v>
      </c>
      <c r="E35" s="82">
        <v>17700</v>
      </c>
      <c r="F35" s="82">
        <v>17700</v>
      </c>
    </row>
    <row r="36" spans="1:6" s="82" customFormat="1" ht="15.75" x14ac:dyDescent="0.25">
      <c r="A36" s="39">
        <v>44409</v>
      </c>
      <c r="B36" s="40" t="s">
        <v>169</v>
      </c>
      <c r="C36" s="6" t="s">
        <v>168</v>
      </c>
      <c r="D36" s="41" t="s">
        <v>167</v>
      </c>
      <c r="E36" s="82">
        <v>66758.16</v>
      </c>
      <c r="F36" s="82">
        <v>66758.16</v>
      </c>
    </row>
    <row r="37" spans="1:6" s="82" customFormat="1" ht="15.75" x14ac:dyDescent="0.25">
      <c r="A37" s="39">
        <v>44440</v>
      </c>
      <c r="B37" s="40" t="s">
        <v>166</v>
      </c>
      <c r="C37" s="6" t="s">
        <v>168</v>
      </c>
      <c r="D37" s="41" t="s">
        <v>167</v>
      </c>
      <c r="E37" s="82">
        <v>66414.64</v>
      </c>
      <c r="F37" s="82">
        <v>66414.64</v>
      </c>
    </row>
    <row r="38" spans="1:6" s="82" customFormat="1" ht="31.5" x14ac:dyDescent="0.25">
      <c r="A38" s="23">
        <v>45030</v>
      </c>
      <c r="B38" s="32" t="s">
        <v>164</v>
      </c>
      <c r="C38" s="8" t="s">
        <v>165</v>
      </c>
      <c r="D38" s="25" t="s">
        <v>46</v>
      </c>
      <c r="E38" s="83">
        <v>141600</v>
      </c>
      <c r="F38" s="82">
        <v>141600</v>
      </c>
    </row>
    <row r="39" spans="1:6" s="82" customFormat="1" ht="15.75" x14ac:dyDescent="0.25">
      <c r="A39" s="23">
        <v>45098</v>
      </c>
      <c r="B39" s="24" t="s">
        <v>162</v>
      </c>
      <c r="C39" s="8" t="s">
        <v>163</v>
      </c>
      <c r="D39" s="25" t="s">
        <v>46</v>
      </c>
      <c r="E39" s="82">
        <v>88500</v>
      </c>
      <c r="F39" s="82">
        <v>88500</v>
      </c>
    </row>
    <row r="40" spans="1:6" s="82" customFormat="1" ht="31.5" x14ac:dyDescent="0.25">
      <c r="A40" s="23">
        <v>45118</v>
      </c>
      <c r="B40" s="24" t="s">
        <v>161</v>
      </c>
      <c r="C40" s="8" t="s">
        <v>157</v>
      </c>
      <c r="D40" s="25" t="s">
        <v>3</v>
      </c>
      <c r="E40" s="82">
        <v>9740000</v>
      </c>
      <c r="F40" s="82">
        <v>9740000</v>
      </c>
    </row>
    <row r="41" spans="1:6" s="82" customFormat="1" ht="31.5" x14ac:dyDescent="0.25">
      <c r="A41" s="23">
        <v>45118</v>
      </c>
      <c r="B41" s="24" t="s">
        <v>160</v>
      </c>
      <c r="C41" s="8" t="s">
        <v>157</v>
      </c>
      <c r="D41" s="25" t="s">
        <v>3</v>
      </c>
      <c r="E41" s="82">
        <v>2636400</v>
      </c>
      <c r="F41" s="82">
        <v>2636400</v>
      </c>
    </row>
    <row r="42" spans="1:6" s="82" customFormat="1" ht="31.5" x14ac:dyDescent="0.25">
      <c r="A42" s="23">
        <v>45118</v>
      </c>
      <c r="B42" s="24" t="s">
        <v>159</v>
      </c>
      <c r="C42" s="8" t="s">
        <v>157</v>
      </c>
      <c r="D42" s="25" t="s">
        <v>3</v>
      </c>
      <c r="E42" s="82">
        <v>17263200</v>
      </c>
      <c r="F42" s="82">
        <v>17263200</v>
      </c>
    </row>
    <row r="43" spans="1:6" s="82" customFormat="1" ht="31.5" x14ac:dyDescent="0.25">
      <c r="A43" s="23">
        <v>45082</v>
      </c>
      <c r="B43" s="24" t="s">
        <v>158</v>
      </c>
      <c r="C43" s="8" t="s">
        <v>157</v>
      </c>
      <c r="D43" s="25" t="s">
        <v>3</v>
      </c>
      <c r="E43" s="82">
        <v>5690400</v>
      </c>
      <c r="F43" s="82">
        <v>5690400</v>
      </c>
    </row>
    <row r="44" spans="1:6" s="82" customFormat="1" ht="31.5" x14ac:dyDescent="0.25">
      <c r="A44" s="23">
        <v>45155</v>
      </c>
      <c r="B44" s="24" t="s">
        <v>156</v>
      </c>
      <c r="C44" s="8" t="s">
        <v>157</v>
      </c>
      <c r="D44" s="25" t="s">
        <v>3</v>
      </c>
      <c r="E44" s="82">
        <v>6613200</v>
      </c>
      <c r="F44" s="82">
        <v>6613200</v>
      </c>
    </row>
    <row r="45" spans="1:6" s="82" customFormat="1" ht="31.5" x14ac:dyDescent="0.25">
      <c r="A45" s="23">
        <v>45439</v>
      </c>
      <c r="B45" s="24" t="s">
        <v>153</v>
      </c>
      <c r="C45" s="7" t="s">
        <v>154</v>
      </c>
      <c r="D45" s="25" t="s">
        <v>67</v>
      </c>
      <c r="E45" s="82">
        <v>88500</v>
      </c>
      <c r="F45" s="82">
        <v>88500</v>
      </c>
    </row>
    <row r="46" spans="1:6" s="82" customFormat="1" ht="15.75" x14ac:dyDescent="0.25">
      <c r="A46" s="23">
        <v>45383</v>
      </c>
      <c r="B46" s="24" t="s">
        <v>150</v>
      </c>
      <c r="C46" s="7" t="s">
        <v>152</v>
      </c>
      <c r="D46" s="25" t="s">
        <v>151</v>
      </c>
      <c r="E46" s="82">
        <v>1342857.84</v>
      </c>
      <c r="F46" s="82">
        <v>1342857.84</v>
      </c>
    </row>
    <row r="47" spans="1:6" s="82" customFormat="1" ht="31.5" x14ac:dyDescent="0.25">
      <c r="A47" s="23">
        <v>45485</v>
      </c>
      <c r="B47" s="32" t="s">
        <v>18</v>
      </c>
      <c r="C47" s="7" t="s">
        <v>149</v>
      </c>
      <c r="D47" s="25" t="s">
        <v>9</v>
      </c>
      <c r="E47" s="82">
        <v>94400</v>
      </c>
      <c r="F47" s="82">
        <v>94400</v>
      </c>
    </row>
    <row r="48" spans="1:6" s="82" customFormat="1" ht="30" x14ac:dyDescent="0.25">
      <c r="A48" s="23">
        <v>45509</v>
      </c>
      <c r="B48" s="32" t="s">
        <v>146</v>
      </c>
      <c r="C48" s="7" t="s">
        <v>148</v>
      </c>
      <c r="D48" s="25" t="s">
        <v>147</v>
      </c>
      <c r="E48" s="82">
        <v>39696540</v>
      </c>
      <c r="F48" s="82">
        <v>39696540</v>
      </c>
    </row>
    <row r="49" spans="1:7" s="82" customFormat="1" ht="31.5" x14ac:dyDescent="0.25">
      <c r="A49" s="23">
        <v>45537</v>
      </c>
      <c r="B49" s="32" t="s">
        <v>230</v>
      </c>
      <c r="C49" s="7" t="s">
        <v>108</v>
      </c>
      <c r="D49" s="25" t="s">
        <v>107</v>
      </c>
      <c r="E49" s="82">
        <v>4247230</v>
      </c>
      <c r="F49" s="82">
        <v>4247230</v>
      </c>
    </row>
    <row r="50" spans="1:7" s="82" customFormat="1" ht="31.5" x14ac:dyDescent="0.25">
      <c r="A50" s="23">
        <v>45565</v>
      </c>
      <c r="B50" s="24" t="s">
        <v>229</v>
      </c>
      <c r="C50" s="8" t="s">
        <v>108</v>
      </c>
      <c r="D50" s="25" t="s">
        <v>144</v>
      </c>
      <c r="E50" s="82">
        <v>4147585</v>
      </c>
      <c r="F50" s="82">
        <v>4147585</v>
      </c>
    </row>
    <row r="51" spans="1:7" s="82" customFormat="1" ht="31.5" x14ac:dyDescent="0.25">
      <c r="A51" s="23">
        <v>45596</v>
      </c>
      <c r="B51" s="24" t="s">
        <v>142</v>
      </c>
      <c r="C51" s="6" t="s">
        <v>108</v>
      </c>
      <c r="D51" s="25" t="s">
        <v>107</v>
      </c>
      <c r="E51" s="82">
        <v>4216590</v>
      </c>
      <c r="F51" s="82">
        <v>4216590</v>
      </c>
    </row>
    <row r="52" spans="1:7" s="82" customFormat="1" ht="30" x14ac:dyDescent="0.25">
      <c r="A52" s="23">
        <v>45595</v>
      </c>
      <c r="B52" s="24" t="s">
        <v>141</v>
      </c>
      <c r="C52" s="6" t="s">
        <v>140</v>
      </c>
      <c r="D52" s="25" t="s">
        <v>3</v>
      </c>
      <c r="E52" s="82">
        <v>4481542.93</v>
      </c>
      <c r="F52" s="82">
        <v>4481542.93</v>
      </c>
    </row>
    <row r="53" spans="1:7" s="82" customFormat="1" ht="30" x14ac:dyDescent="0.25">
      <c r="A53" s="23">
        <v>45615</v>
      </c>
      <c r="B53" s="24" t="s">
        <v>139</v>
      </c>
      <c r="C53" s="6" t="s">
        <v>140</v>
      </c>
      <c r="D53" s="25" t="s">
        <v>3</v>
      </c>
      <c r="E53" s="82">
        <v>15396437.380000001</v>
      </c>
      <c r="F53" s="82">
        <v>15396437.380000001</v>
      </c>
    </row>
    <row r="54" spans="1:7" s="82" customFormat="1" ht="15.75" x14ac:dyDescent="0.25">
      <c r="A54" s="23">
        <v>45644</v>
      </c>
      <c r="B54" s="24" t="s">
        <v>136</v>
      </c>
      <c r="C54" s="6" t="s">
        <v>138</v>
      </c>
      <c r="D54" s="25" t="s">
        <v>137</v>
      </c>
      <c r="E54" s="82">
        <v>2114355</v>
      </c>
      <c r="F54" s="82">
        <v>2114355</v>
      </c>
    </row>
    <row r="55" spans="1:7" s="82" customFormat="1" ht="31.5" x14ac:dyDescent="0.25">
      <c r="A55" s="23">
        <v>45628</v>
      </c>
      <c r="B55" s="24" t="s">
        <v>135</v>
      </c>
      <c r="C55" s="6" t="s">
        <v>108</v>
      </c>
      <c r="D55" s="25" t="s">
        <v>134</v>
      </c>
      <c r="E55" s="82">
        <v>4114635</v>
      </c>
      <c r="F55" s="82">
        <v>4114635</v>
      </c>
    </row>
    <row r="56" spans="1:7" s="82" customFormat="1" ht="31.5" x14ac:dyDescent="0.25">
      <c r="A56" s="23">
        <v>45657</v>
      </c>
      <c r="B56" s="24" t="s">
        <v>133</v>
      </c>
      <c r="C56" s="6" t="s">
        <v>108</v>
      </c>
      <c r="D56" s="25" t="s">
        <v>134</v>
      </c>
      <c r="E56" s="82">
        <v>4265255</v>
      </c>
      <c r="F56" s="82">
        <v>4265255</v>
      </c>
    </row>
    <row r="57" spans="1:7" s="82" customFormat="1" ht="31.5" x14ac:dyDescent="0.25">
      <c r="A57" s="23">
        <v>45688</v>
      </c>
      <c r="B57" t="s">
        <v>132</v>
      </c>
      <c r="C57" s="6" t="s">
        <v>108</v>
      </c>
      <c r="D57" s="25" t="s">
        <v>107</v>
      </c>
      <c r="E57" s="83">
        <v>4175295</v>
      </c>
      <c r="F57" s="82">
        <v>4175295</v>
      </c>
    </row>
    <row r="58" spans="1:7" s="82" customFormat="1" ht="15.75" x14ac:dyDescent="0.25">
      <c r="A58" s="23">
        <v>45713</v>
      </c>
      <c r="B58" s="24" t="s">
        <v>130</v>
      </c>
      <c r="C58" s="6" t="s">
        <v>30</v>
      </c>
      <c r="D58" s="25" t="s">
        <v>131</v>
      </c>
      <c r="E58" s="82">
        <v>2848874</v>
      </c>
      <c r="F58" s="82">
        <v>2848874</v>
      </c>
    </row>
    <row r="59" spans="1:7" s="82" customFormat="1" ht="31.5" x14ac:dyDescent="0.25">
      <c r="A59" s="23">
        <v>45716</v>
      </c>
      <c r="B59" s="24" t="s">
        <v>129</v>
      </c>
      <c r="C59" s="6" t="s">
        <v>108</v>
      </c>
      <c r="D59" s="25" t="s">
        <v>107</v>
      </c>
      <c r="E59" s="82">
        <v>3852360</v>
      </c>
      <c r="F59" s="82">
        <v>3852360</v>
      </c>
    </row>
    <row r="60" spans="1:7" s="82" customFormat="1" ht="31.5" x14ac:dyDescent="0.25">
      <c r="A60" s="23">
        <v>45699</v>
      </c>
      <c r="B60" s="24" t="s">
        <v>127</v>
      </c>
      <c r="C60" s="6" t="s">
        <v>10</v>
      </c>
      <c r="D60" s="25" t="s">
        <v>128</v>
      </c>
      <c r="E60" s="82">
        <v>423971.43</v>
      </c>
      <c r="F60" s="82">
        <v>423971.43</v>
      </c>
    </row>
    <row r="61" spans="1:7" s="82" customFormat="1" ht="15.75" x14ac:dyDescent="0.25">
      <c r="A61" s="23">
        <v>45742</v>
      </c>
      <c r="B61" s="24" t="s">
        <v>125</v>
      </c>
      <c r="C61" s="6" t="s">
        <v>126</v>
      </c>
      <c r="D61" s="25" t="s">
        <v>46</v>
      </c>
      <c r="E61" s="82">
        <v>1298000</v>
      </c>
      <c r="F61" s="82">
        <v>1298000</v>
      </c>
    </row>
    <row r="62" spans="1:7" s="82" customFormat="1" ht="31.5" x14ac:dyDescent="0.25">
      <c r="A62" s="23">
        <v>45747</v>
      </c>
      <c r="B62" s="24" t="s">
        <v>123</v>
      </c>
      <c r="C62" s="6" t="s">
        <v>108</v>
      </c>
      <c r="D62" s="25" t="s">
        <v>124</v>
      </c>
      <c r="E62" s="82">
        <v>4369510</v>
      </c>
      <c r="F62" s="82">
        <v>4369510</v>
      </c>
    </row>
    <row r="63" spans="1:7" ht="47.25" x14ac:dyDescent="0.25">
      <c r="A63" s="23">
        <v>45778</v>
      </c>
      <c r="B63" s="24" t="s">
        <v>121</v>
      </c>
      <c r="C63" s="6" t="s">
        <v>4</v>
      </c>
      <c r="D63" s="25" t="s">
        <v>3</v>
      </c>
      <c r="E63" s="82">
        <v>5738400</v>
      </c>
      <c r="F63" s="82">
        <v>5738400</v>
      </c>
      <c r="G63" s="82"/>
    </row>
    <row r="64" spans="1:7" ht="31.5" x14ac:dyDescent="0.25">
      <c r="A64" s="23">
        <v>45777</v>
      </c>
      <c r="B64" s="24" t="s">
        <v>118</v>
      </c>
      <c r="C64" s="6" t="s">
        <v>108</v>
      </c>
      <c r="D64" s="25" t="s">
        <v>119</v>
      </c>
      <c r="E64" s="82">
        <v>4150740</v>
      </c>
      <c r="F64" s="82">
        <v>4150740</v>
      </c>
      <c r="G64" s="82"/>
    </row>
    <row r="65" spans="1:6" ht="15.75" x14ac:dyDescent="0.25">
      <c r="A65" s="23">
        <v>45805</v>
      </c>
      <c r="B65" s="24" t="s">
        <v>120</v>
      </c>
      <c r="C65" s="6" t="s">
        <v>41</v>
      </c>
      <c r="D65" s="25" t="s">
        <v>3</v>
      </c>
      <c r="E65" s="82">
        <v>870300</v>
      </c>
      <c r="F65" s="82">
        <f>+E65</f>
        <v>870300</v>
      </c>
    </row>
    <row r="66" spans="1:6" ht="47.25" x14ac:dyDescent="0.25">
      <c r="A66" s="23">
        <v>45786</v>
      </c>
      <c r="B66" s="24" t="s">
        <v>115</v>
      </c>
      <c r="C66" s="6" t="s">
        <v>4</v>
      </c>
      <c r="D66" s="25" t="s">
        <v>3</v>
      </c>
      <c r="E66" s="82">
        <v>5738400</v>
      </c>
      <c r="F66" s="82">
        <v>5738400</v>
      </c>
    </row>
    <row r="67" spans="1:6" ht="30" x14ac:dyDescent="0.25">
      <c r="A67" s="23">
        <v>45800</v>
      </c>
      <c r="B67" s="24" t="s">
        <v>114</v>
      </c>
      <c r="C67" s="6" t="s">
        <v>41</v>
      </c>
      <c r="D67" s="25" t="s">
        <v>3</v>
      </c>
      <c r="E67" s="82">
        <v>9768000</v>
      </c>
      <c r="F67" s="82">
        <v>9768000</v>
      </c>
    </row>
    <row r="68" spans="1:6" ht="31.5" x14ac:dyDescent="0.25">
      <c r="A68" s="23">
        <v>45807</v>
      </c>
      <c r="B68" s="24" t="s">
        <v>106</v>
      </c>
      <c r="C68" s="6" t="s">
        <v>108</v>
      </c>
      <c r="D68" s="25" t="s">
        <v>107</v>
      </c>
      <c r="E68" s="82">
        <v>4312805</v>
      </c>
      <c r="F68" s="82">
        <v>4312805</v>
      </c>
    </row>
    <row r="69" spans="1:6" ht="31.5" x14ac:dyDescent="0.25">
      <c r="A69" s="23">
        <v>45804</v>
      </c>
      <c r="B69" s="24" t="s">
        <v>102</v>
      </c>
      <c r="C69" s="6" t="s">
        <v>103</v>
      </c>
      <c r="D69" s="25" t="s">
        <v>49</v>
      </c>
      <c r="E69" s="82">
        <v>340667.83</v>
      </c>
      <c r="F69" s="82">
        <v>340667.83</v>
      </c>
    </row>
    <row r="70" spans="1:6" ht="15.75" x14ac:dyDescent="0.25">
      <c r="A70" s="23">
        <v>45812</v>
      </c>
      <c r="B70" s="24" t="s">
        <v>87</v>
      </c>
      <c r="C70" s="6" t="s">
        <v>41</v>
      </c>
      <c r="D70" s="25" t="s">
        <v>3</v>
      </c>
      <c r="E70" s="82">
        <v>8607600</v>
      </c>
      <c r="F70" s="82">
        <v>8607600</v>
      </c>
    </row>
    <row r="71" spans="1:6" ht="47.25" x14ac:dyDescent="0.25">
      <c r="A71" s="23">
        <v>45826</v>
      </c>
      <c r="B71" s="24" t="s">
        <v>70</v>
      </c>
      <c r="C71" s="6" t="s">
        <v>4</v>
      </c>
      <c r="D71" s="25" t="s">
        <v>3</v>
      </c>
      <c r="E71" s="82">
        <v>3739500</v>
      </c>
      <c r="F71" s="82">
        <v>3739500</v>
      </c>
    </row>
    <row r="72" spans="1:6" ht="15.75" x14ac:dyDescent="0.25">
      <c r="A72" s="23">
        <v>45818</v>
      </c>
      <c r="B72" s="24" t="s">
        <v>40</v>
      </c>
      <c r="C72" s="6" t="s">
        <v>41</v>
      </c>
      <c r="D72" s="25" t="s">
        <v>3</v>
      </c>
      <c r="E72" s="82">
        <v>6318600</v>
      </c>
      <c r="F72" s="82">
        <v>6318600</v>
      </c>
    </row>
    <row r="73" spans="1:6" ht="15.75" x14ac:dyDescent="0.25">
      <c r="A73" s="23">
        <v>45842</v>
      </c>
      <c r="B73" s="24" t="s">
        <v>28</v>
      </c>
      <c r="C73" s="6" t="s">
        <v>30</v>
      </c>
      <c r="D73" s="25" t="s">
        <v>29</v>
      </c>
      <c r="E73" s="82">
        <v>3221400</v>
      </c>
      <c r="F73" s="82">
        <v>3221400</v>
      </c>
    </row>
    <row r="74" spans="1:6" ht="15.75" x14ac:dyDescent="0.25">
      <c r="A74" s="23">
        <v>45811</v>
      </c>
      <c r="B74" s="24" t="s">
        <v>24</v>
      </c>
      <c r="C74" s="6" t="s">
        <v>23</v>
      </c>
      <c r="D74" s="25" t="s">
        <v>9</v>
      </c>
      <c r="E74" s="82">
        <v>1699200</v>
      </c>
      <c r="F74" s="82">
        <v>1699200</v>
      </c>
    </row>
    <row r="75" spans="1:6" ht="15.75" x14ac:dyDescent="0.25">
      <c r="A75" s="23">
        <v>45811</v>
      </c>
      <c r="B75" s="24" t="s">
        <v>22</v>
      </c>
      <c r="C75" s="6" t="s">
        <v>23</v>
      </c>
      <c r="D75" s="25" t="s">
        <v>9</v>
      </c>
      <c r="E75" s="82">
        <v>1132800</v>
      </c>
      <c r="F75" s="82">
        <v>1132800</v>
      </c>
    </row>
    <row r="76" spans="1:6" ht="31.5" x14ac:dyDescent="0.25">
      <c r="A76" s="23">
        <v>45839</v>
      </c>
      <c r="B76" s="24" t="s">
        <v>20</v>
      </c>
      <c r="C76" s="6" t="s">
        <v>15</v>
      </c>
      <c r="D76" s="25" t="s">
        <v>9</v>
      </c>
      <c r="E76" s="82">
        <v>71980</v>
      </c>
      <c r="F76" s="82">
        <v>71980</v>
      </c>
    </row>
    <row r="77" spans="1:6" ht="31.5" x14ac:dyDescent="0.25">
      <c r="A77" s="23">
        <v>45839</v>
      </c>
      <c r="B77" s="24" t="s">
        <v>11</v>
      </c>
      <c r="C77" s="6" t="s">
        <v>12</v>
      </c>
      <c r="D77" s="25" t="s">
        <v>9</v>
      </c>
      <c r="E77" s="82">
        <v>87320</v>
      </c>
      <c r="F77" s="82">
        <v>87320</v>
      </c>
    </row>
    <row r="78" spans="1:6" ht="15.75" x14ac:dyDescent="0.25">
      <c r="A78" s="23">
        <v>45839</v>
      </c>
      <c r="B78" s="24" t="s">
        <v>8</v>
      </c>
      <c r="C78" s="6" t="s">
        <v>10</v>
      </c>
      <c r="D78" s="25" t="s">
        <v>9</v>
      </c>
      <c r="E78" s="82">
        <v>116464.44</v>
      </c>
      <c r="F78" s="82">
        <v>116464.44</v>
      </c>
    </row>
    <row r="79" spans="1:6" ht="32.25" thickBot="1" x14ac:dyDescent="0.3">
      <c r="D79" s="25" t="s">
        <v>241</v>
      </c>
      <c r="E79" s="99">
        <f>SUM(E12:E78)</f>
        <v>229405931.56000003</v>
      </c>
      <c r="F79" s="99">
        <f>SUM(F12:F78)</f>
        <v>229405931.56000003</v>
      </c>
    </row>
    <row r="80" spans="1:6" ht="15.75" thickTop="1" x14ac:dyDescent="0.25"/>
  </sheetData>
  <mergeCells count="11">
    <mergeCell ref="A3:E3"/>
    <mergeCell ref="A4:E4"/>
    <mergeCell ref="A5:E5"/>
    <mergeCell ref="A7:B7"/>
    <mergeCell ref="C7:E7"/>
    <mergeCell ref="C8:E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E900-5FB4-4EC3-BE43-71A11EB7BB54}">
  <sheetPr>
    <tabColor rgb="FFCCCCFF"/>
  </sheetPr>
  <dimension ref="A1:I144"/>
  <sheetViews>
    <sheetView tabSelected="1" topLeftCell="A51" zoomScale="76" zoomScaleNormal="76" workbookViewId="0">
      <selection activeCell="E85" sqref="E85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9" ht="20.25" x14ac:dyDescent="0.3">
      <c r="A1" s="120" t="s">
        <v>227</v>
      </c>
      <c r="B1" s="121"/>
      <c r="C1" s="121"/>
      <c r="D1" s="121"/>
      <c r="E1" s="121"/>
      <c r="F1" s="121"/>
      <c r="G1" s="121"/>
      <c r="H1" s="121"/>
      <c r="I1" s="122"/>
    </row>
    <row r="2" spans="1:9" ht="21" x14ac:dyDescent="0.35">
      <c r="A2" s="123" t="s">
        <v>226</v>
      </c>
      <c r="B2" s="100"/>
      <c r="C2" s="100"/>
      <c r="D2" s="100"/>
      <c r="E2" s="100"/>
      <c r="F2" s="100"/>
      <c r="G2" s="100"/>
      <c r="H2" s="100"/>
      <c r="I2" s="101"/>
    </row>
    <row r="3" spans="1:9" ht="20.25" customHeight="1" x14ac:dyDescent="0.3">
      <c r="A3" s="113" t="s">
        <v>228</v>
      </c>
      <c r="B3" s="114"/>
      <c r="C3" s="114"/>
      <c r="D3" s="114"/>
      <c r="E3" s="114"/>
      <c r="F3" s="114"/>
      <c r="G3" s="114"/>
      <c r="H3" s="114"/>
      <c r="I3" s="115"/>
    </row>
    <row r="4" spans="1:9" ht="21" x14ac:dyDescent="0.35">
      <c r="A4" s="58"/>
      <c r="B4" s="52"/>
      <c r="C4" s="52"/>
      <c r="D4" s="52"/>
      <c r="E4" s="52"/>
      <c r="F4" s="57"/>
      <c r="G4" s="56"/>
      <c r="H4" s="52"/>
      <c r="I4" s="55"/>
    </row>
    <row r="5" spans="1:9" s="49" customFormat="1" ht="24.75" customHeight="1" x14ac:dyDescent="0.35">
      <c r="A5" s="124" t="s">
        <v>225</v>
      </c>
      <c r="B5" s="125"/>
      <c r="C5" s="125"/>
      <c r="D5" s="125"/>
      <c r="E5" s="125"/>
      <c r="F5" s="125"/>
      <c r="G5" s="125"/>
      <c r="H5" s="125"/>
      <c r="I5" s="126"/>
    </row>
    <row r="6" spans="1:9" s="49" customFormat="1" ht="27" customHeight="1" x14ac:dyDescent="0.35">
      <c r="A6" s="54"/>
      <c r="B6" s="53" t="s">
        <v>224</v>
      </c>
      <c r="C6" s="123"/>
      <c r="D6" s="100"/>
      <c r="E6" s="100"/>
      <c r="F6" s="100"/>
      <c r="G6" s="100"/>
      <c r="H6" s="100"/>
      <c r="I6" s="101"/>
    </row>
    <row r="7" spans="1:9" s="49" customFormat="1" ht="27.75" customHeight="1" thickBot="1" x14ac:dyDescent="0.4">
      <c r="A7" s="51"/>
      <c r="B7" s="50" t="s">
        <v>223</v>
      </c>
      <c r="C7" s="127"/>
      <c r="D7" s="128"/>
      <c r="E7" s="128"/>
      <c r="F7" s="128"/>
      <c r="G7" s="128"/>
      <c r="H7" s="128"/>
      <c r="I7" s="129"/>
    </row>
    <row r="8" spans="1:9" s="49" customFormat="1" ht="26.25" customHeight="1" x14ac:dyDescent="0.35">
      <c r="A8" s="134" t="s">
        <v>222</v>
      </c>
      <c r="B8" s="136" t="s">
        <v>221</v>
      </c>
      <c r="C8" s="138" t="s">
        <v>220</v>
      </c>
      <c r="D8" s="140" t="s">
        <v>219</v>
      </c>
      <c r="E8" s="142" t="s">
        <v>218</v>
      </c>
      <c r="F8" s="142" t="s">
        <v>217</v>
      </c>
      <c r="G8" s="130" t="s">
        <v>216</v>
      </c>
      <c r="H8" s="130" t="s">
        <v>215</v>
      </c>
      <c r="I8" s="132" t="s">
        <v>214</v>
      </c>
    </row>
    <row r="9" spans="1:9" s="49" customFormat="1" ht="4.5" customHeight="1" thickBot="1" x14ac:dyDescent="0.4">
      <c r="A9" s="135"/>
      <c r="B9" s="137"/>
      <c r="C9" s="139"/>
      <c r="D9" s="141"/>
      <c r="E9" s="143"/>
      <c r="F9" s="143"/>
      <c r="G9" s="131"/>
      <c r="H9" s="131"/>
      <c r="I9" s="133"/>
    </row>
    <row r="10" spans="1:9" s="42" customFormat="1" ht="34.5" customHeight="1" x14ac:dyDescent="0.35">
      <c r="A10" s="46" t="s">
        <v>212</v>
      </c>
      <c r="B10" s="46" t="s">
        <v>211</v>
      </c>
      <c r="C10" s="40" t="s">
        <v>213</v>
      </c>
      <c r="D10" s="45">
        <v>43853</v>
      </c>
      <c r="E10" s="44">
        <v>121072.5</v>
      </c>
      <c r="F10" s="45">
        <v>43974</v>
      </c>
      <c r="G10" s="48"/>
      <c r="H10" s="44">
        <f>+E10-G10</f>
        <v>121072.5</v>
      </c>
      <c r="I10" s="43" t="s">
        <v>21</v>
      </c>
    </row>
    <row r="11" spans="1:9" s="42" customFormat="1" ht="50.25" customHeight="1" x14ac:dyDescent="0.35">
      <c r="A11" s="46" t="s">
        <v>212</v>
      </c>
      <c r="B11" s="46" t="s">
        <v>211</v>
      </c>
      <c r="C11" s="40" t="s">
        <v>210</v>
      </c>
      <c r="D11" s="45">
        <v>43826</v>
      </c>
      <c r="E11" s="44">
        <v>64483.45</v>
      </c>
      <c r="F11" s="45">
        <v>43948</v>
      </c>
      <c r="G11" s="48"/>
      <c r="H11" s="44">
        <f>+E11</f>
        <v>64483.45</v>
      </c>
      <c r="I11" s="43" t="s">
        <v>21</v>
      </c>
    </row>
    <row r="12" spans="1:9" s="42" customFormat="1" ht="21.95" customHeight="1" x14ac:dyDescent="0.35">
      <c r="A12" s="46" t="s">
        <v>209</v>
      </c>
      <c r="B12" s="46" t="s">
        <v>46</v>
      </c>
      <c r="C12" s="40" t="s">
        <v>208</v>
      </c>
      <c r="D12" s="45">
        <v>44034</v>
      </c>
      <c r="E12" s="44">
        <v>354000</v>
      </c>
      <c r="F12" s="45">
        <v>44157</v>
      </c>
      <c r="G12" s="48"/>
      <c r="H12" s="44">
        <f>+E12-G12</f>
        <v>354000</v>
      </c>
      <c r="I12" s="43" t="s">
        <v>21</v>
      </c>
    </row>
    <row r="13" spans="1:9" s="42" customFormat="1" ht="21.95" customHeight="1" x14ac:dyDescent="0.35">
      <c r="A13" s="46" t="s">
        <v>207</v>
      </c>
      <c r="B13" s="46" t="s">
        <v>46</v>
      </c>
      <c r="C13" s="40" t="s">
        <v>206</v>
      </c>
      <c r="D13" s="45">
        <v>44036</v>
      </c>
      <c r="E13" s="44">
        <v>259600</v>
      </c>
      <c r="F13" s="45">
        <v>44159</v>
      </c>
      <c r="G13" s="48"/>
      <c r="H13" s="44">
        <f>+E13</f>
        <v>259600</v>
      </c>
      <c r="I13" s="43" t="s">
        <v>21</v>
      </c>
    </row>
    <row r="14" spans="1:9" s="42" customFormat="1" ht="21.95" customHeight="1" x14ac:dyDescent="0.35">
      <c r="A14" s="46" t="s">
        <v>205</v>
      </c>
      <c r="B14" s="46" t="s">
        <v>46</v>
      </c>
      <c r="C14" s="40" t="s">
        <v>204</v>
      </c>
      <c r="D14" s="45">
        <v>44027</v>
      </c>
      <c r="E14" s="44">
        <v>177000</v>
      </c>
      <c r="F14" s="45">
        <v>44150</v>
      </c>
      <c r="G14" s="48"/>
      <c r="H14" s="44">
        <f>+E14</f>
        <v>177000</v>
      </c>
      <c r="I14" s="43" t="s">
        <v>21</v>
      </c>
    </row>
    <row r="15" spans="1:9" s="42" customFormat="1" ht="21.95" customHeight="1" x14ac:dyDescent="0.35">
      <c r="A15" s="46" t="s">
        <v>203</v>
      </c>
      <c r="B15" s="46" t="s">
        <v>46</v>
      </c>
      <c r="C15" s="40" t="s">
        <v>202</v>
      </c>
      <c r="D15" s="45">
        <v>44035</v>
      </c>
      <c r="E15" s="44">
        <v>708000</v>
      </c>
      <c r="F15" s="45">
        <v>44150</v>
      </c>
      <c r="G15" s="48"/>
      <c r="H15" s="44">
        <f>+E15</f>
        <v>708000</v>
      </c>
      <c r="I15" s="43" t="s">
        <v>21</v>
      </c>
    </row>
    <row r="16" spans="1:9" s="42" customFormat="1" ht="21.95" customHeight="1" x14ac:dyDescent="0.35">
      <c r="A16" s="46" t="s">
        <v>201</v>
      </c>
      <c r="B16" s="46" t="s">
        <v>46</v>
      </c>
      <c r="C16" s="40" t="s">
        <v>200</v>
      </c>
      <c r="D16" s="45">
        <v>44034</v>
      </c>
      <c r="E16" s="44">
        <v>1500000</v>
      </c>
      <c r="F16" s="45">
        <v>44157</v>
      </c>
      <c r="G16" s="48"/>
      <c r="H16" s="44">
        <f>+E16</f>
        <v>1500000</v>
      </c>
      <c r="I16" s="43" t="s">
        <v>21</v>
      </c>
    </row>
    <row r="17" spans="1:9" s="42" customFormat="1" ht="21.95" customHeight="1" x14ac:dyDescent="0.35">
      <c r="A17" s="46" t="s">
        <v>199</v>
      </c>
      <c r="B17" s="46" t="s">
        <v>46</v>
      </c>
      <c r="C17" s="40" t="s">
        <v>198</v>
      </c>
      <c r="D17" s="45">
        <v>44035</v>
      </c>
      <c r="E17" s="44">
        <v>1062000</v>
      </c>
      <c r="F17" s="45">
        <v>44158</v>
      </c>
      <c r="G17" s="48"/>
      <c r="H17" s="44">
        <f>+E17</f>
        <v>1062000</v>
      </c>
      <c r="I17" s="43" t="s">
        <v>21</v>
      </c>
    </row>
    <row r="18" spans="1:9" s="42" customFormat="1" ht="21.95" customHeight="1" x14ac:dyDescent="0.35">
      <c r="A18" s="46" t="s">
        <v>197</v>
      </c>
      <c r="B18" s="46" t="s">
        <v>46</v>
      </c>
      <c r="C18" s="40" t="s">
        <v>196</v>
      </c>
      <c r="D18" s="45">
        <v>44044</v>
      </c>
      <c r="E18" s="44">
        <v>180000</v>
      </c>
      <c r="F18" s="45">
        <v>44166</v>
      </c>
      <c r="G18" s="48"/>
      <c r="H18" s="44">
        <f>+E18-G18</f>
        <v>180000</v>
      </c>
      <c r="I18" s="43" t="s">
        <v>21</v>
      </c>
    </row>
    <row r="19" spans="1:9" s="42" customFormat="1" ht="31.5" customHeight="1" x14ac:dyDescent="0.35">
      <c r="A19" s="46" t="s">
        <v>168</v>
      </c>
      <c r="B19" s="46" t="s">
        <v>167</v>
      </c>
      <c r="C19" s="40" t="s">
        <v>195</v>
      </c>
      <c r="D19" s="45">
        <v>44255</v>
      </c>
      <c r="E19" s="44">
        <v>8302417.04</v>
      </c>
      <c r="F19" s="45">
        <v>44375</v>
      </c>
      <c r="G19" s="44"/>
      <c r="H19" s="44">
        <f>+E19-G19</f>
        <v>8302417.04</v>
      </c>
      <c r="I19" s="43" t="s">
        <v>21</v>
      </c>
    </row>
    <row r="20" spans="1:9" s="42" customFormat="1" ht="31.5" customHeight="1" x14ac:dyDescent="0.35">
      <c r="A20" s="46" t="s">
        <v>168</v>
      </c>
      <c r="B20" s="46" t="s">
        <v>194</v>
      </c>
      <c r="C20" s="40" t="s">
        <v>193</v>
      </c>
      <c r="D20" s="45">
        <v>44197</v>
      </c>
      <c r="E20" s="44">
        <v>1258798.32</v>
      </c>
      <c r="F20" s="45">
        <v>44317</v>
      </c>
      <c r="G20" s="44"/>
      <c r="H20" s="44">
        <f>+E20-G20</f>
        <v>1258798.32</v>
      </c>
      <c r="I20" s="43" t="s">
        <v>21</v>
      </c>
    </row>
    <row r="21" spans="1:9" s="42" customFormat="1" ht="31.5" customHeight="1" x14ac:dyDescent="0.35">
      <c r="A21" s="46" t="s">
        <v>168</v>
      </c>
      <c r="B21" s="46" t="s">
        <v>192</v>
      </c>
      <c r="C21" s="40" t="s">
        <v>191</v>
      </c>
      <c r="D21" s="45">
        <v>44197</v>
      </c>
      <c r="E21" s="44">
        <v>66987.179999999993</v>
      </c>
      <c r="F21" s="45">
        <v>44317</v>
      </c>
      <c r="G21" s="44"/>
      <c r="H21" s="44">
        <f>+E21-G21</f>
        <v>66987.179999999993</v>
      </c>
      <c r="I21" s="43" t="s">
        <v>21</v>
      </c>
    </row>
    <row r="22" spans="1:9" s="42" customFormat="1" ht="31.5" customHeight="1" x14ac:dyDescent="0.35">
      <c r="A22" s="46" t="s">
        <v>190</v>
      </c>
      <c r="B22" s="46" t="s">
        <v>189</v>
      </c>
      <c r="C22" s="40" t="s">
        <v>188</v>
      </c>
      <c r="D22" s="45">
        <v>44294</v>
      </c>
      <c r="E22" s="44">
        <v>583278.54</v>
      </c>
      <c r="F22" s="45">
        <v>44416</v>
      </c>
      <c r="G22" s="44"/>
      <c r="H22" s="44">
        <f t="shared" ref="H22:H29" si="0">+E22</f>
        <v>583278.54</v>
      </c>
      <c r="I22" s="43" t="s">
        <v>21</v>
      </c>
    </row>
    <row r="23" spans="1:9" s="42" customFormat="1" ht="31.5" customHeight="1" x14ac:dyDescent="0.35">
      <c r="A23" s="46" t="s">
        <v>168</v>
      </c>
      <c r="B23" s="46" t="s">
        <v>167</v>
      </c>
      <c r="C23" s="40" t="s">
        <v>187</v>
      </c>
      <c r="D23" s="45">
        <v>44287</v>
      </c>
      <c r="E23" s="44">
        <v>66414.64</v>
      </c>
      <c r="F23" s="45">
        <v>44409</v>
      </c>
      <c r="G23" s="44"/>
      <c r="H23" s="44">
        <f t="shared" si="0"/>
        <v>66414.64</v>
      </c>
      <c r="I23" s="43" t="s">
        <v>21</v>
      </c>
    </row>
    <row r="24" spans="1:9" s="42" customFormat="1" ht="31.5" customHeight="1" x14ac:dyDescent="0.35">
      <c r="A24" s="46" t="s">
        <v>108</v>
      </c>
      <c r="B24" s="46" t="s">
        <v>107</v>
      </c>
      <c r="C24" s="40" t="s">
        <v>186</v>
      </c>
      <c r="D24" s="45">
        <v>44211</v>
      </c>
      <c r="E24" s="44">
        <v>9332435</v>
      </c>
      <c r="F24" s="45">
        <v>44331</v>
      </c>
      <c r="G24" s="44"/>
      <c r="H24" s="44">
        <f t="shared" si="0"/>
        <v>9332435</v>
      </c>
      <c r="I24" s="43" t="s">
        <v>21</v>
      </c>
    </row>
    <row r="25" spans="1:9" s="42" customFormat="1" ht="31.5" customHeight="1" x14ac:dyDescent="0.35">
      <c r="A25" s="46" t="s">
        <v>108</v>
      </c>
      <c r="B25" s="46" t="s">
        <v>107</v>
      </c>
      <c r="C25" s="40" t="s">
        <v>185</v>
      </c>
      <c r="D25" s="45">
        <v>44267</v>
      </c>
      <c r="E25" s="44">
        <v>4131355</v>
      </c>
      <c r="F25" s="45">
        <v>44389</v>
      </c>
      <c r="G25" s="44"/>
      <c r="H25" s="44">
        <f t="shared" si="0"/>
        <v>4131355</v>
      </c>
      <c r="I25" s="43" t="s">
        <v>21</v>
      </c>
    </row>
    <row r="26" spans="1:9" s="42" customFormat="1" ht="31.5" customHeight="1" x14ac:dyDescent="0.35">
      <c r="A26" s="46" t="s">
        <v>168</v>
      </c>
      <c r="B26" s="46" t="s">
        <v>167</v>
      </c>
      <c r="C26" s="40" t="s">
        <v>184</v>
      </c>
      <c r="D26" s="45">
        <v>44287</v>
      </c>
      <c r="E26" s="44">
        <f>22404*58</f>
        <v>1299432</v>
      </c>
      <c r="F26" s="45">
        <v>44409</v>
      </c>
      <c r="G26" s="44"/>
      <c r="H26" s="44">
        <f t="shared" si="0"/>
        <v>1299432</v>
      </c>
      <c r="I26" s="43" t="s">
        <v>21</v>
      </c>
    </row>
    <row r="27" spans="1:9" s="42" customFormat="1" ht="31.5" customHeight="1" x14ac:dyDescent="0.35">
      <c r="A27" s="46" t="s">
        <v>168</v>
      </c>
      <c r="B27" s="46" t="s">
        <v>167</v>
      </c>
      <c r="C27" s="40" t="s">
        <v>183</v>
      </c>
      <c r="D27" s="45">
        <v>44285</v>
      </c>
      <c r="E27" s="44">
        <f>832*58</f>
        <v>48256</v>
      </c>
      <c r="F27" s="45">
        <v>44407</v>
      </c>
      <c r="G27" s="44"/>
      <c r="H27" s="44">
        <f t="shared" si="0"/>
        <v>48256</v>
      </c>
      <c r="I27" s="43" t="s">
        <v>21</v>
      </c>
    </row>
    <row r="28" spans="1:9" s="42" customFormat="1" ht="31.5" customHeight="1" x14ac:dyDescent="0.35">
      <c r="A28" s="46" t="s">
        <v>182</v>
      </c>
      <c r="B28" s="46" t="s">
        <v>67</v>
      </c>
      <c r="C28" s="47" t="s">
        <v>181</v>
      </c>
      <c r="D28" s="22">
        <v>44343</v>
      </c>
      <c r="E28" s="44">
        <v>29500</v>
      </c>
      <c r="F28" s="45">
        <v>44466</v>
      </c>
      <c r="G28" s="44"/>
      <c r="H28" s="44">
        <f t="shared" si="0"/>
        <v>29500</v>
      </c>
      <c r="I28" s="43" t="s">
        <v>21</v>
      </c>
    </row>
    <row r="29" spans="1:9" s="42" customFormat="1" ht="31.5" customHeight="1" x14ac:dyDescent="0.35">
      <c r="A29" s="46" t="s">
        <v>180</v>
      </c>
      <c r="B29" s="46" t="s">
        <v>38</v>
      </c>
      <c r="C29" s="40" t="s">
        <v>179</v>
      </c>
      <c r="D29" s="22">
        <v>44378</v>
      </c>
      <c r="E29" s="44">
        <v>188800</v>
      </c>
      <c r="F29" s="45">
        <v>44501</v>
      </c>
      <c r="G29" s="44"/>
      <c r="H29" s="44">
        <f t="shared" si="0"/>
        <v>188800</v>
      </c>
      <c r="I29" s="43" t="s">
        <v>21</v>
      </c>
    </row>
    <row r="30" spans="1:9" s="42" customFormat="1" ht="31.5" customHeight="1" x14ac:dyDescent="0.35">
      <c r="A30" s="46" t="s">
        <v>178</v>
      </c>
      <c r="B30" s="46" t="s">
        <v>46</v>
      </c>
      <c r="C30" s="40" t="s">
        <v>177</v>
      </c>
      <c r="D30" s="22">
        <v>44302</v>
      </c>
      <c r="E30" s="44">
        <v>157998.6</v>
      </c>
      <c r="F30" s="45">
        <v>44424</v>
      </c>
      <c r="G30" s="44"/>
      <c r="H30" s="44">
        <f t="shared" ref="H30:H35" si="1">+E30-G30</f>
        <v>157998.6</v>
      </c>
      <c r="I30" s="43" t="s">
        <v>21</v>
      </c>
    </row>
    <row r="31" spans="1:9" s="42" customFormat="1" ht="31.5" customHeight="1" x14ac:dyDescent="0.35">
      <c r="A31" s="46" t="s">
        <v>168</v>
      </c>
      <c r="B31" s="46" t="s">
        <v>176</v>
      </c>
      <c r="C31" s="40" t="s">
        <v>175</v>
      </c>
      <c r="D31" s="22">
        <v>44347</v>
      </c>
      <c r="E31" s="44">
        <v>66414.64</v>
      </c>
      <c r="F31" s="1" t="s">
        <v>174</v>
      </c>
      <c r="G31" s="44"/>
      <c r="H31" s="44">
        <f t="shared" si="1"/>
        <v>66414.64</v>
      </c>
      <c r="I31" s="43" t="s">
        <v>21</v>
      </c>
    </row>
    <row r="32" spans="1:9" s="42" customFormat="1" ht="31.5" customHeight="1" x14ac:dyDescent="0.35">
      <c r="A32" s="46" t="s">
        <v>173</v>
      </c>
      <c r="B32" s="46" t="s">
        <v>9</v>
      </c>
      <c r="C32" s="40" t="s">
        <v>172</v>
      </c>
      <c r="D32" s="22">
        <v>44427</v>
      </c>
      <c r="E32" s="44">
        <v>35400</v>
      </c>
      <c r="F32" s="45">
        <v>44549</v>
      </c>
      <c r="G32" s="44"/>
      <c r="H32" s="44">
        <f t="shared" si="1"/>
        <v>35400</v>
      </c>
      <c r="I32" s="43" t="s">
        <v>21</v>
      </c>
    </row>
    <row r="33" spans="1:9" s="42" customFormat="1" ht="31.5" customHeight="1" x14ac:dyDescent="0.35">
      <c r="A33" s="46" t="s">
        <v>171</v>
      </c>
      <c r="B33" s="46" t="s">
        <v>9</v>
      </c>
      <c r="C33" s="40" t="s">
        <v>170</v>
      </c>
      <c r="D33" s="22">
        <v>44391</v>
      </c>
      <c r="E33" s="44">
        <v>17700</v>
      </c>
      <c r="F33" s="45">
        <v>44514</v>
      </c>
      <c r="G33" s="44"/>
      <c r="H33" s="44">
        <f t="shared" si="1"/>
        <v>17700</v>
      </c>
      <c r="I33" s="43" t="s">
        <v>21</v>
      </c>
    </row>
    <row r="34" spans="1:9" s="42" customFormat="1" ht="31.5" customHeight="1" x14ac:dyDescent="0.35">
      <c r="A34" s="46" t="s">
        <v>168</v>
      </c>
      <c r="B34" s="63" t="s">
        <v>167</v>
      </c>
      <c r="C34" s="40" t="s">
        <v>169</v>
      </c>
      <c r="D34" s="45">
        <v>44409</v>
      </c>
      <c r="E34" s="48">
        <v>66758.16</v>
      </c>
      <c r="F34" s="22">
        <v>44531</v>
      </c>
      <c r="G34" s="64"/>
      <c r="H34" s="48">
        <f t="shared" si="1"/>
        <v>66758.16</v>
      </c>
      <c r="I34" s="1" t="s">
        <v>21</v>
      </c>
    </row>
    <row r="35" spans="1:9" x14ac:dyDescent="0.25">
      <c r="A35" s="46" t="s">
        <v>168</v>
      </c>
      <c r="B35" s="63" t="s">
        <v>167</v>
      </c>
      <c r="C35" s="40" t="s">
        <v>166</v>
      </c>
      <c r="D35" s="45">
        <v>44440</v>
      </c>
      <c r="E35" s="48">
        <v>66414.64</v>
      </c>
      <c r="F35" s="22">
        <v>44562</v>
      </c>
      <c r="G35" s="64"/>
      <c r="H35" s="48">
        <f t="shared" si="1"/>
        <v>66414.64</v>
      </c>
      <c r="I35" s="1" t="s">
        <v>21</v>
      </c>
    </row>
    <row r="36" spans="1:9" x14ac:dyDescent="0.25">
      <c r="A36" s="65" t="s">
        <v>165</v>
      </c>
      <c r="B36" s="30" t="s">
        <v>46</v>
      </c>
      <c r="C36" s="29" t="s">
        <v>164</v>
      </c>
      <c r="D36" s="28">
        <v>45030</v>
      </c>
      <c r="E36" s="27">
        <v>141600</v>
      </c>
      <c r="F36" s="22">
        <v>45152</v>
      </c>
      <c r="G36" s="64"/>
      <c r="H36" s="48">
        <f>E36</f>
        <v>141600</v>
      </c>
      <c r="I36" s="1" t="s">
        <v>1</v>
      </c>
    </row>
    <row r="37" spans="1:9" x14ac:dyDescent="0.25">
      <c r="A37" s="65" t="s">
        <v>163</v>
      </c>
      <c r="B37" s="30" t="s">
        <v>46</v>
      </c>
      <c r="C37" s="66" t="s">
        <v>162</v>
      </c>
      <c r="D37" s="28">
        <v>45098</v>
      </c>
      <c r="E37" s="27">
        <v>88500</v>
      </c>
      <c r="F37" s="22">
        <v>45220</v>
      </c>
      <c r="G37" s="64"/>
      <c r="H37" s="48">
        <f>E37</f>
        <v>88500</v>
      </c>
      <c r="I37" s="1" t="s">
        <v>1</v>
      </c>
    </row>
    <row r="38" spans="1:9" x14ac:dyDescent="0.25">
      <c r="A38" s="67" t="s">
        <v>157</v>
      </c>
      <c r="B38" s="68" t="s">
        <v>3</v>
      </c>
      <c r="C38" s="69" t="s">
        <v>161</v>
      </c>
      <c r="D38" s="70">
        <v>45118</v>
      </c>
      <c r="E38" s="71">
        <v>18240000</v>
      </c>
      <c r="F38" s="34">
        <v>45241</v>
      </c>
      <c r="G38" s="72">
        <v>8500000</v>
      </c>
      <c r="H38" s="73">
        <f>+E38-G38</f>
        <v>9740000</v>
      </c>
      <c r="I38" s="33" t="s">
        <v>1</v>
      </c>
    </row>
    <row r="39" spans="1:9" x14ac:dyDescent="0.25">
      <c r="A39" s="67" t="s">
        <v>157</v>
      </c>
      <c r="B39" s="68" t="s">
        <v>3</v>
      </c>
      <c r="C39" s="69" t="s">
        <v>160</v>
      </c>
      <c r="D39" s="70">
        <v>45118</v>
      </c>
      <c r="E39" s="71">
        <v>13280400</v>
      </c>
      <c r="F39" s="34">
        <v>45241</v>
      </c>
      <c r="G39" s="72">
        <v>10644000</v>
      </c>
      <c r="H39" s="73">
        <f>+E39-G39</f>
        <v>2636400</v>
      </c>
      <c r="I39" s="33" t="s">
        <v>1</v>
      </c>
    </row>
    <row r="40" spans="1:9" x14ac:dyDescent="0.25">
      <c r="A40" s="65" t="s">
        <v>157</v>
      </c>
      <c r="B40" s="30" t="s">
        <v>3</v>
      </c>
      <c r="C40" s="66" t="s">
        <v>159</v>
      </c>
      <c r="D40" s="28">
        <v>45118</v>
      </c>
      <c r="E40" s="27">
        <v>17263200</v>
      </c>
      <c r="F40" s="22">
        <v>45241</v>
      </c>
      <c r="G40" s="64"/>
      <c r="H40" s="48">
        <f>E40</f>
        <v>17263200</v>
      </c>
      <c r="I40" s="1" t="s">
        <v>1</v>
      </c>
    </row>
    <row r="41" spans="1:9" x14ac:dyDescent="0.25">
      <c r="A41" s="65" t="s">
        <v>157</v>
      </c>
      <c r="B41" s="30" t="s">
        <v>3</v>
      </c>
      <c r="C41" s="66" t="s">
        <v>158</v>
      </c>
      <c r="D41" s="28">
        <v>45082</v>
      </c>
      <c r="E41" s="27">
        <v>5690400</v>
      </c>
      <c r="F41" s="22">
        <v>45082</v>
      </c>
      <c r="G41" s="64"/>
      <c r="H41" s="48">
        <f>E41</f>
        <v>5690400</v>
      </c>
      <c r="I41" s="1" t="s">
        <v>1</v>
      </c>
    </row>
    <row r="42" spans="1:9" x14ac:dyDescent="0.25">
      <c r="A42" s="65" t="s">
        <v>157</v>
      </c>
      <c r="B42" s="30" t="s">
        <v>3</v>
      </c>
      <c r="C42" s="66" t="s">
        <v>156</v>
      </c>
      <c r="D42" s="28">
        <v>45155</v>
      </c>
      <c r="E42" s="27">
        <v>6613200</v>
      </c>
      <c r="F42" s="22">
        <v>45277</v>
      </c>
      <c r="G42" s="64" t="s">
        <v>155</v>
      </c>
      <c r="H42" s="48">
        <f>E42</f>
        <v>6613200</v>
      </c>
      <c r="I42" s="1" t="s">
        <v>1</v>
      </c>
    </row>
    <row r="43" spans="1:9" x14ac:dyDescent="0.25">
      <c r="A43" s="31" t="s">
        <v>154</v>
      </c>
      <c r="B43" s="30" t="s">
        <v>67</v>
      </c>
      <c r="C43" s="66" t="s">
        <v>153</v>
      </c>
      <c r="D43" s="28">
        <v>45439</v>
      </c>
      <c r="E43" s="27">
        <v>88500</v>
      </c>
      <c r="F43" s="22">
        <v>45562</v>
      </c>
      <c r="G43" s="64"/>
      <c r="H43" s="48">
        <f t="shared" ref="H43:H74" si="2">+E43-G43</f>
        <v>88500</v>
      </c>
      <c r="I43" s="1" t="s">
        <v>1</v>
      </c>
    </row>
    <row r="44" spans="1:9" x14ac:dyDescent="0.25">
      <c r="A44" s="31" t="s">
        <v>152</v>
      </c>
      <c r="B44" s="30" t="s">
        <v>151</v>
      </c>
      <c r="C44" s="66" t="s">
        <v>150</v>
      </c>
      <c r="D44" s="28">
        <v>45383</v>
      </c>
      <c r="E44" s="27">
        <v>1342857.84</v>
      </c>
      <c r="F44" s="22">
        <v>45505</v>
      </c>
      <c r="G44" s="64"/>
      <c r="H44" s="48">
        <f t="shared" si="2"/>
        <v>1342857.84</v>
      </c>
      <c r="I44" s="1" t="s">
        <v>1</v>
      </c>
    </row>
    <row r="45" spans="1:9" x14ac:dyDescent="0.25">
      <c r="A45" s="31" t="s">
        <v>149</v>
      </c>
      <c r="B45" s="30" t="s">
        <v>9</v>
      </c>
      <c r="C45" s="29" t="s">
        <v>18</v>
      </c>
      <c r="D45" s="28">
        <v>45485</v>
      </c>
      <c r="E45" s="27">
        <v>94400</v>
      </c>
      <c r="F45" s="22">
        <v>45608</v>
      </c>
      <c r="G45" s="64"/>
      <c r="H45" s="48">
        <f t="shared" si="2"/>
        <v>94400</v>
      </c>
      <c r="I45" s="1" t="s">
        <v>1</v>
      </c>
    </row>
    <row r="46" spans="1:9" ht="30" x14ac:dyDescent="0.25">
      <c r="A46" s="31" t="s">
        <v>148</v>
      </c>
      <c r="B46" s="30" t="s">
        <v>147</v>
      </c>
      <c r="C46" s="29" t="s">
        <v>146</v>
      </c>
      <c r="D46" s="28">
        <v>45509</v>
      </c>
      <c r="E46" s="27">
        <v>39696540</v>
      </c>
      <c r="F46" s="22">
        <v>45631</v>
      </c>
      <c r="G46" s="64"/>
      <c r="H46" s="48">
        <f t="shared" si="2"/>
        <v>39696540</v>
      </c>
      <c r="I46" s="1" t="s">
        <v>1</v>
      </c>
    </row>
    <row r="47" spans="1:9" x14ac:dyDescent="0.25">
      <c r="A47" s="31" t="s">
        <v>108</v>
      </c>
      <c r="B47" s="30" t="s">
        <v>107</v>
      </c>
      <c r="C47" s="29" t="s">
        <v>145</v>
      </c>
      <c r="D47" s="28">
        <v>45537</v>
      </c>
      <c r="E47" s="27">
        <v>4247230</v>
      </c>
      <c r="F47" s="22">
        <v>45293</v>
      </c>
      <c r="G47" s="27"/>
      <c r="H47" s="26">
        <f t="shared" si="2"/>
        <v>4247230</v>
      </c>
      <c r="I47" s="1" t="s">
        <v>1</v>
      </c>
    </row>
    <row r="48" spans="1:9" x14ac:dyDescent="0.25">
      <c r="A48" s="65" t="s">
        <v>108</v>
      </c>
      <c r="B48" s="30" t="s">
        <v>144</v>
      </c>
      <c r="C48" s="66" t="s">
        <v>143</v>
      </c>
      <c r="D48" s="28">
        <v>45565</v>
      </c>
      <c r="E48" s="27">
        <v>4147585</v>
      </c>
      <c r="F48" s="22">
        <v>45687</v>
      </c>
      <c r="G48" s="27"/>
      <c r="H48" s="26">
        <f t="shared" si="2"/>
        <v>4147585</v>
      </c>
      <c r="I48" s="1" t="s">
        <v>1</v>
      </c>
    </row>
    <row r="49" spans="1:9" x14ac:dyDescent="0.25">
      <c r="A49" s="46" t="s">
        <v>108</v>
      </c>
      <c r="B49" s="30" t="s">
        <v>107</v>
      </c>
      <c r="C49" s="66" t="s">
        <v>142</v>
      </c>
      <c r="D49" s="28">
        <v>45596</v>
      </c>
      <c r="E49" s="27">
        <v>4216590</v>
      </c>
      <c r="F49" s="22">
        <v>45716</v>
      </c>
      <c r="G49" s="27"/>
      <c r="H49" s="26">
        <f t="shared" si="2"/>
        <v>4216590</v>
      </c>
      <c r="I49" s="1" t="s">
        <v>13</v>
      </c>
    </row>
    <row r="50" spans="1:9" x14ac:dyDescent="0.25">
      <c r="A50" s="74" t="s">
        <v>140</v>
      </c>
      <c r="B50" s="68" t="s">
        <v>3</v>
      </c>
      <c r="C50" s="75" t="s">
        <v>141</v>
      </c>
      <c r="D50" s="70">
        <v>45595</v>
      </c>
      <c r="E50" s="71">
        <v>5000000</v>
      </c>
      <c r="F50" s="34">
        <v>45716</v>
      </c>
      <c r="G50" s="71">
        <v>518457.07</v>
      </c>
      <c r="H50" s="73">
        <f t="shared" si="2"/>
        <v>4481542.93</v>
      </c>
      <c r="I50" s="33" t="s">
        <v>1</v>
      </c>
    </row>
    <row r="51" spans="1:9" ht="31.5" x14ac:dyDescent="0.25">
      <c r="A51" s="46" t="s">
        <v>140</v>
      </c>
      <c r="B51" s="30" t="s">
        <v>3</v>
      </c>
      <c r="C51" s="3" t="s">
        <v>139</v>
      </c>
      <c r="D51" s="28">
        <v>45615</v>
      </c>
      <c r="E51" s="27">
        <v>15396437.380000001</v>
      </c>
      <c r="F51" s="22">
        <v>45735</v>
      </c>
      <c r="G51" s="27"/>
      <c r="H51" s="26">
        <f t="shared" si="2"/>
        <v>15396437.380000001</v>
      </c>
      <c r="I51" s="1" t="s">
        <v>1</v>
      </c>
    </row>
    <row r="52" spans="1:9" x14ac:dyDescent="0.25">
      <c r="A52" s="46" t="s">
        <v>138</v>
      </c>
      <c r="B52" s="30" t="s">
        <v>137</v>
      </c>
      <c r="C52" s="66" t="s">
        <v>136</v>
      </c>
      <c r="D52" s="28">
        <v>45644</v>
      </c>
      <c r="E52" s="27">
        <v>2114355</v>
      </c>
      <c r="F52" s="22">
        <v>45765</v>
      </c>
      <c r="G52" s="27"/>
      <c r="H52" s="26">
        <f t="shared" si="2"/>
        <v>2114355</v>
      </c>
      <c r="I52" s="1" t="s">
        <v>1</v>
      </c>
    </row>
    <row r="53" spans="1:9" x14ac:dyDescent="0.25">
      <c r="A53" s="46" t="s">
        <v>108</v>
      </c>
      <c r="B53" s="30" t="s">
        <v>134</v>
      </c>
      <c r="C53" s="66" t="s">
        <v>135</v>
      </c>
      <c r="D53" s="28">
        <v>45628</v>
      </c>
      <c r="E53" s="27">
        <v>4114635</v>
      </c>
      <c r="F53" s="22">
        <v>45749</v>
      </c>
      <c r="G53" s="27"/>
      <c r="H53" s="26">
        <f t="shared" si="2"/>
        <v>4114635</v>
      </c>
      <c r="I53" s="1" t="s">
        <v>1</v>
      </c>
    </row>
    <row r="54" spans="1:9" x14ac:dyDescent="0.25">
      <c r="A54" s="46" t="s">
        <v>108</v>
      </c>
      <c r="B54" s="30" t="s">
        <v>134</v>
      </c>
      <c r="C54" s="66" t="s">
        <v>133</v>
      </c>
      <c r="D54" s="28">
        <v>45657</v>
      </c>
      <c r="E54" s="27">
        <v>4265255</v>
      </c>
      <c r="F54" s="22">
        <v>45777</v>
      </c>
      <c r="G54" s="27"/>
      <c r="H54" s="26">
        <f t="shared" si="2"/>
        <v>4265255</v>
      </c>
      <c r="I54" s="1" t="s">
        <v>1</v>
      </c>
    </row>
    <row r="55" spans="1:9" x14ac:dyDescent="0.25">
      <c r="A55" s="46" t="s">
        <v>108</v>
      </c>
      <c r="B55" s="30" t="s">
        <v>107</v>
      </c>
      <c r="C55" s="66" t="s">
        <v>132</v>
      </c>
      <c r="D55" s="28">
        <v>45688</v>
      </c>
      <c r="E55" s="27">
        <v>4175295</v>
      </c>
      <c r="F55" s="22">
        <v>45828</v>
      </c>
      <c r="G55" s="27"/>
      <c r="H55" s="26">
        <f t="shared" si="2"/>
        <v>4175295</v>
      </c>
      <c r="I55" s="1" t="s">
        <v>1</v>
      </c>
    </row>
    <row r="56" spans="1:9" x14ac:dyDescent="0.25">
      <c r="A56" s="74" t="s">
        <v>30</v>
      </c>
      <c r="B56" s="68" t="s">
        <v>131</v>
      </c>
      <c r="C56" s="69" t="s">
        <v>130</v>
      </c>
      <c r="D56" s="70">
        <v>45713</v>
      </c>
      <c r="E56" s="71">
        <v>3561092.5</v>
      </c>
      <c r="F56" s="34">
        <v>45833</v>
      </c>
      <c r="G56" s="71">
        <v>712218.5</v>
      </c>
      <c r="H56" s="73">
        <f t="shared" si="2"/>
        <v>2848874</v>
      </c>
      <c r="I56" s="33" t="s">
        <v>1</v>
      </c>
    </row>
    <row r="57" spans="1:9" x14ac:dyDescent="0.25">
      <c r="A57" s="46" t="s">
        <v>108</v>
      </c>
      <c r="B57" s="30" t="s">
        <v>107</v>
      </c>
      <c r="C57" s="66" t="s">
        <v>129</v>
      </c>
      <c r="D57" s="28">
        <v>45716</v>
      </c>
      <c r="E57" s="27">
        <v>3852360</v>
      </c>
      <c r="F57" s="22">
        <v>45836</v>
      </c>
      <c r="G57" s="27"/>
      <c r="H57" s="26">
        <f t="shared" si="2"/>
        <v>3852360</v>
      </c>
      <c r="I57" s="1" t="s">
        <v>1</v>
      </c>
    </row>
    <row r="58" spans="1:9" ht="31.5" x14ac:dyDescent="0.25">
      <c r="A58" s="46" t="s">
        <v>10</v>
      </c>
      <c r="B58" s="30" t="s">
        <v>128</v>
      </c>
      <c r="C58" s="66" t="s">
        <v>127</v>
      </c>
      <c r="D58" s="28">
        <v>45699</v>
      </c>
      <c r="E58" s="27">
        <v>423971.43</v>
      </c>
      <c r="F58" s="22">
        <v>45819</v>
      </c>
      <c r="G58" s="27"/>
      <c r="H58" s="26">
        <f t="shared" si="2"/>
        <v>423971.43</v>
      </c>
      <c r="I58" s="1" t="s">
        <v>1</v>
      </c>
    </row>
    <row r="59" spans="1:9" x14ac:dyDescent="0.25">
      <c r="A59" s="46" t="s">
        <v>126</v>
      </c>
      <c r="B59" s="30" t="s">
        <v>46</v>
      </c>
      <c r="C59" s="66" t="s">
        <v>125</v>
      </c>
      <c r="D59" s="28">
        <v>45742</v>
      </c>
      <c r="E59" s="27">
        <v>1298000</v>
      </c>
      <c r="F59" s="22">
        <v>45864</v>
      </c>
      <c r="G59" s="27"/>
      <c r="H59" s="26">
        <f t="shared" si="2"/>
        <v>1298000</v>
      </c>
      <c r="I59" s="1" t="s">
        <v>1</v>
      </c>
    </row>
    <row r="60" spans="1:9" x14ac:dyDescent="0.25">
      <c r="A60" s="46" t="s">
        <v>108</v>
      </c>
      <c r="B60" s="30" t="s">
        <v>124</v>
      </c>
      <c r="C60" s="66" t="s">
        <v>123</v>
      </c>
      <c r="D60" s="28">
        <v>45747</v>
      </c>
      <c r="E60" s="27">
        <v>4369510</v>
      </c>
      <c r="F60" s="22">
        <v>45869</v>
      </c>
      <c r="G60" s="27"/>
      <c r="H60" s="26">
        <f t="shared" si="2"/>
        <v>4369510</v>
      </c>
      <c r="I60" s="1" t="s">
        <v>1</v>
      </c>
    </row>
    <row r="61" spans="1:9" x14ac:dyDescent="0.25">
      <c r="A61" s="76" t="s">
        <v>41</v>
      </c>
      <c r="B61" s="77" t="s">
        <v>3</v>
      </c>
      <c r="C61" s="78" t="s">
        <v>122</v>
      </c>
      <c r="D61" s="79">
        <v>45706</v>
      </c>
      <c r="E61" s="80">
        <v>13217400</v>
      </c>
      <c r="F61" s="15">
        <v>45826</v>
      </c>
      <c r="G61" s="80">
        <v>13217400</v>
      </c>
      <c r="H61" s="81">
        <f t="shared" si="2"/>
        <v>0</v>
      </c>
      <c r="I61" s="12" t="s">
        <v>13</v>
      </c>
    </row>
    <row r="62" spans="1:9" x14ac:dyDescent="0.25">
      <c r="A62" s="46" t="s">
        <v>4</v>
      </c>
      <c r="B62" s="30" t="s">
        <v>3</v>
      </c>
      <c r="C62" s="66" t="s">
        <v>121</v>
      </c>
      <c r="D62" s="28">
        <v>45778</v>
      </c>
      <c r="E62" s="27">
        <v>5738400</v>
      </c>
      <c r="F62" s="22">
        <v>45901</v>
      </c>
      <c r="G62" s="27"/>
      <c r="H62" s="26">
        <f t="shared" si="2"/>
        <v>5738400</v>
      </c>
      <c r="I62" s="1" t="s">
        <v>1</v>
      </c>
    </row>
    <row r="63" spans="1:9" x14ac:dyDescent="0.25">
      <c r="A63" s="74" t="s">
        <v>41</v>
      </c>
      <c r="B63" s="68" t="s">
        <v>3</v>
      </c>
      <c r="C63" s="69" t="s">
        <v>120</v>
      </c>
      <c r="D63" s="70">
        <v>45805</v>
      </c>
      <c r="E63" s="71">
        <v>6608700</v>
      </c>
      <c r="F63" s="34">
        <v>45928</v>
      </c>
      <c r="G63" s="71">
        <v>5738400</v>
      </c>
      <c r="H63" s="73">
        <f t="shared" si="2"/>
        <v>870300</v>
      </c>
      <c r="I63" s="33" t="s">
        <v>1</v>
      </c>
    </row>
    <row r="64" spans="1:9" x14ac:dyDescent="0.25">
      <c r="A64" s="46" t="s">
        <v>108</v>
      </c>
      <c r="B64" s="30" t="s">
        <v>119</v>
      </c>
      <c r="C64" s="66" t="s">
        <v>118</v>
      </c>
      <c r="D64" s="28">
        <v>45777</v>
      </c>
      <c r="E64" s="27">
        <v>4150740</v>
      </c>
      <c r="F64" s="22">
        <v>45899</v>
      </c>
      <c r="G64" s="27"/>
      <c r="H64" s="26">
        <f t="shared" si="2"/>
        <v>4150740</v>
      </c>
      <c r="I64" s="1" t="s">
        <v>1</v>
      </c>
    </row>
    <row r="65" spans="1:9" x14ac:dyDescent="0.25">
      <c r="A65" s="76" t="s">
        <v>62</v>
      </c>
      <c r="B65" s="77" t="s">
        <v>117</v>
      </c>
      <c r="C65" s="78" t="s">
        <v>116</v>
      </c>
      <c r="D65" s="79">
        <v>45799</v>
      </c>
      <c r="E65" s="80">
        <v>2251995.0699999998</v>
      </c>
      <c r="F65" s="15">
        <v>45922</v>
      </c>
      <c r="G65" s="80">
        <v>2251995.0699999998</v>
      </c>
      <c r="H65" s="81">
        <f t="shared" si="2"/>
        <v>0</v>
      </c>
      <c r="I65" s="12" t="s">
        <v>13</v>
      </c>
    </row>
    <row r="66" spans="1:9" x14ac:dyDescent="0.25">
      <c r="A66" s="46" t="s">
        <v>4</v>
      </c>
      <c r="B66" s="30" t="s">
        <v>3</v>
      </c>
      <c r="C66" s="66" t="s">
        <v>115</v>
      </c>
      <c r="D66" s="28">
        <v>45786</v>
      </c>
      <c r="E66" s="27">
        <v>5738400</v>
      </c>
      <c r="F66" s="22">
        <v>45909</v>
      </c>
      <c r="G66" s="27"/>
      <c r="H66" s="26">
        <f t="shared" si="2"/>
        <v>5738400</v>
      </c>
      <c r="I66" s="1" t="s">
        <v>1</v>
      </c>
    </row>
    <row r="67" spans="1:9" ht="30" x14ac:dyDescent="0.25">
      <c r="A67" s="46" t="s">
        <v>41</v>
      </c>
      <c r="B67" s="30" t="s">
        <v>3</v>
      </c>
      <c r="C67" s="66" t="s">
        <v>114</v>
      </c>
      <c r="D67" s="28">
        <v>45800</v>
      </c>
      <c r="E67" s="27">
        <v>9768000</v>
      </c>
      <c r="F67" s="22">
        <v>45923</v>
      </c>
      <c r="G67" s="27"/>
      <c r="H67" s="26">
        <f t="shared" si="2"/>
        <v>9768000</v>
      </c>
      <c r="I67" s="1" t="s">
        <v>1</v>
      </c>
    </row>
    <row r="68" spans="1:9" ht="31.5" x14ac:dyDescent="0.25">
      <c r="A68" s="76" t="s">
        <v>113</v>
      </c>
      <c r="B68" s="77" t="s">
        <v>26</v>
      </c>
      <c r="C68" s="78" t="s">
        <v>112</v>
      </c>
      <c r="D68" s="79">
        <v>45689</v>
      </c>
      <c r="E68" s="80">
        <v>8448800</v>
      </c>
      <c r="F68" s="15">
        <v>45809</v>
      </c>
      <c r="G68" s="80">
        <v>8448800</v>
      </c>
      <c r="H68" s="81">
        <f t="shared" si="2"/>
        <v>0</v>
      </c>
      <c r="I68" s="12" t="s">
        <v>13</v>
      </c>
    </row>
    <row r="69" spans="1:9" x14ac:dyDescent="0.25">
      <c r="A69" s="76" t="s">
        <v>111</v>
      </c>
      <c r="B69" s="77" t="s">
        <v>110</v>
      </c>
      <c r="C69" s="78" t="s">
        <v>109</v>
      </c>
      <c r="D69" s="79">
        <v>45803</v>
      </c>
      <c r="E69" s="80">
        <v>471157.2</v>
      </c>
      <c r="F69" s="15">
        <v>45926</v>
      </c>
      <c r="G69" s="80">
        <v>471157.2</v>
      </c>
      <c r="H69" s="81">
        <f t="shared" si="2"/>
        <v>0</v>
      </c>
      <c r="I69" s="12" t="s">
        <v>13</v>
      </c>
    </row>
    <row r="70" spans="1:9" x14ac:dyDescent="0.25">
      <c r="A70" s="46" t="s">
        <v>108</v>
      </c>
      <c r="B70" s="30" t="s">
        <v>107</v>
      </c>
      <c r="C70" s="66" t="s">
        <v>106</v>
      </c>
      <c r="D70" s="28">
        <v>45807</v>
      </c>
      <c r="E70" s="27">
        <v>4312805</v>
      </c>
      <c r="F70" s="22">
        <v>45930</v>
      </c>
      <c r="G70" s="27"/>
      <c r="H70" s="26">
        <f t="shared" si="2"/>
        <v>4312805</v>
      </c>
      <c r="I70" s="1" t="s">
        <v>1</v>
      </c>
    </row>
    <row r="71" spans="1:9" x14ac:dyDescent="0.25">
      <c r="A71" s="76" t="s">
        <v>44</v>
      </c>
      <c r="B71" s="77" t="s">
        <v>105</v>
      </c>
      <c r="C71" s="78" t="s">
        <v>104</v>
      </c>
      <c r="D71" s="79">
        <v>45811</v>
      </c>
      <c r="E71" s="80">
        <v>1105966.8</v>
      </c>
      <c r="F71" s="15">
        <v>45933</v>
      </c>
      <c r="G71" s="80">
        <v>1105966.8</v>
      </c>
      <c r="H71" s="80">
        <f t="shared" si="2"/>
        <v>0</v>
      </c>
      <c r="I71" s="12" t="s">
        <v>13</v>
      </c>
    </row>
    <row r="72" spans="1:9" ht="15" customHeight="1" x14ac:dyDescent="0.25">
      <c r="A72" s="46" t="s">
        <v>103</v>
      </c>
      <c r="B72" s="30" t="s">
        <v>49</v>
      </c>
      <c r="C72" s="66" t="s">
        <v>102</v>
      </c>
      <c r="D72" s="28">
        <v>45804</v>
      </c>
      <c r="E72" s="27">
        <v>340667.83</v>
      </c>
      <c r="F72" s="22">
        <v>45927</v>
      </c>
      <c r="G72" s="27"/>
      <c r="H72" s="26">
        <f t="shared" si="2"/>
        <v>340667.83</v>
      </c>
      <c r="I72" s="1" t="s">
        <v>1</v>
      </c>
    </row>
    <row r="73" spans="1:9" ht="15" customHeight="1" x14ac:dyDescent="0.25">
      <c r="A73" s="76" t="s">
        <v>30</v>
      </c>
      <c r="B73" s="77" t="s">
        <v>29</v>
      </c>
      <c r="C73" s="78" t="s">
        <v>101</v>
      </c>
      <c r="D73" s="79">
        <v>45812</v>
      </c>
      <c r="E73" s="80">
        <v>5885250</v>
      </c>
      <c r="F73" s="15">
        <v>45934</v>
      </c>
      <c r="G73" s="80">
        <v>5885250</v>
      </c>
      <c r="H73" s="81">
        <f t="shared" si="2"/>
        <v>0</v>
      </c>
      <c r="I73" s="12" t="s">
        <v>13</v>
      </c>
    </row>
    <row r="74" spans="1:9" ht="15" customHeight="1" x14ac:dyDescent="0.25">
      <c r="A74" s="76" t="s">
        <v>100</v>
      </c>
      <c r="B74" s="77" t="s">
        <v>99</v>
      </c>
      <c r="C74" s="78" t="s">
        <v>98</v>
      </c>
      <c r="D74" s="79">
        <v>45812</v>
      </c>
      <c r="E74" s="80">
        <v>142200</v>
      </c>
      <c r="F74" s="15">
        <v>45934</v>
      </c>
      <c r="G74" s="80">
        <v>142200</v>
      </c>
      <c r="H74" s="81">
        <f t="shared" si="2"/>
        <v>0</v>
      </c>
      <c r="I74" s="12" t="s">
        <v>13</v>
      </c>
    </row>
    <row r="75" spans="1:9" ht="15" customHeight="1" x14ac:dyDescent="0.25">
      <c r="A75" s="76" t="s">
        <v>97</v>
      </c>
      <c r="B75" s="77" t="s">
        <v>96</v>
      </c>
      <c r="C75" s="78" t="s">
        <v>95</v>
      </c>
      <c r="D75" s="79">
        <v>45806</v>
      </c>
      <c r="E75" s="80">
        <v>758741.46</v>
      </c>
      <c r="F75" s="15">
        <v>45929</v>
      </c>
      <c r="G75" s="80">
        <v>758741.46</v>
      </c>
      <c r="H75" s="81">
        <f t="shared" ref="H75:H106" si="3">+E75-G75</f>
        <v>0</v>
      </c>
      <c r="I75" s="12" t="s">
        <v>13</v>
      </c>
    </row>
    <row r="76" spans="1:9" ht="15" customHeight="1" x14ac:dyDescent="0.25">
      <c r="A76" s="76" t="s">
        <v>52</v>
      </c>
      <c r="B76" s="77" t="s">
        <v>94</v>
      </c>
      <c r="C76" s="78" t="s">
        <v>93</v>
      </c>
      <c r="D76" s="79">
        <v>45820</v>
      </c>
      <c r="E76" s="80">
        <v>410699</v>
      </c>
      <c r="F76" s="15">
        <v>45942</v>
      </c>
      <c r="G76" s="80">
        <v>410699</v>
      </c>
      <c r="H76" s="81">
        <f t="shared" si="3"/>
        <v>0</v>
      </c>
      <c r="I76" s="12" t="s">
        <v>13</v>
      </c>
    </row>
    <row r="77" spans="1:9" ht="15" customHeight="1" x14ac:dyDescent="0.25">
      <c r="A77" s="76" t="s">
        <v>92</v>
      </c>
      <c r="B77" s="77" t="s">
        <v>6</v>
      </c>
      <c r="C77" s="78" t="s">
        <v>91</v>
      </c>
      <c r="D77" s="79">
        <v>45825</v>
      </c>
      <c r="E77" s="80">
        <v>30562</v>
      </c>
      <c r="F77" s="15">
        <v>45947</v>
      </c>
      <c r="G77" s="80">
        <v>30562</v>
      </c>
      <c r="H77" s="81">
        <f t="shared" si="3"/>
        <v>0</v>
      </c>
      <c r="I77" s="12" t="s">
        <v>13</v>
      </c>
    </row>
    <row r="78" spans="1:9" ht="15" customHeight="1" x14ac:dyDescent="0.25">
      <c r="A78" s="76" t="s">
        <v>59</v>
      </c>
      <c r="B78" s="77" t="s">
        <v>58</v>
      </c>
      <c r="C78" s="78" t="s">
        <v>90</v>
      </c>
      <c r="D78" s="79">
        <v>45821</v>
      </c>
      <c r="E78" s="80">
        <v>905345.09</v>
      </c>
      <c r="F78" s="15">
        <v>45943</v>
      </c>
      <c r="G78" s="80">
        <v>905345.09</v>
      </c>
      <c r="H78" s="81">
        <f t="shared" si="3"/>
        <v>0</v>
      </c>
      <c r="I78" s="12" t="s">
        <v>13</v>
      </c>
    </row>
    <row r="79" spans="1:9" ht="15" customHeight="1" x14ac:dyDescent="0.25">
      <c r="A79" s="76" t="s">
        <v>89</v>
      </c>
      <c r="B79" s="77" t="s">
        <v>6</v>
      </c>
      <c r="C79" s="78" t="s">
        <v>88</v>
      </c>
      <c r="D79" s="79">
        <v>45825</v>
      </c>
      <c r="E79" s="80">
        <v>20060</v>
      </c>
      <c r="F79" s="15">
        <v>45947</v>
      </c>
      <c r="G79" s="80">
        <v>20060</v>
      </c>
      <c r="H79" s="81">
        <f t="shared" si="3"/>
        <v>0</v>
      </c>
      <c r="I79" s="12" t="s">
        <v>1</v>
      </c>
    </row>
    <row r="80" spans="1:9" ht="15" customHeight="1" x14ac:dyDescent="0.25">
      <c r="A80" s="46" t="s">
        <v>41</v>
      </c>
      <c r="B80" s="30" t="s">
        <v>3</v>
      </c>
      <c r="C80" s="66" t="s">
        <v>87</v>
      </c>
      <c r="D80" s="28">
        <v>45812</v>
      </c>
      <c r="E80" s="27">
        <v>8607600</v>
      </c>
      <c r="F80" s="22">
        <v>45934</v>
      </c>
      <c r="G80" s="27"/>
      <c r="H80" s="26">
        <f t="shared" si="3"/>
        <v>8607600</v>
      </c>
      <c r="I80" s="1" t="s">
        <v>1</v>
      </c>
    </row>
    <row r="81" spans="1:9" ht="15" customHeight="1" x14ac:dyDescent="0.25">
      <c r="A81" s="76" t="s">
        <v>86</v>
      </c>
      <c r="B81" s="77" t="s">
        <v>85</v>
      </c>
      <c r="C81" s="78" t="s">
        <v>84</v>
      </c>
      <c r="D81" s="79">
        <v>45832</v>
      </c>
      <c r="E81" s="80">
        <v>2111831.25</v>
      </c>
      <c r="F81" s="15">
        <v>45954</v>
      </c>
      <c r="G81" s="80">
        <v>2111831.25</v>
      </c>
      <c r="H81" s="81">
        <f t="shared" si="3"/>
        <v>0</v>
      </c>
      <c r="I81" s="12" t="s">
        <v>13</v>
      </c>
    </row>
    <row r="82" spans="1:9" ht="15" customHeight="1" x14ac:dyDescent="0.25">
      <c r="A82" s="76" t="s">
        <v>83</v>
      </c>
      <c r="B82" s="77" t="s">
        <v>82</v>
      </c>
      <c r="C82" s="78" t="s">
        <v>81</v>
      </c>
      <c r="D82" s="79">
        <v>45825</v>
      </c>
      <c r="E82" s="80">
        <v>78316.36</v>
      </c>
      <c r="F82" s="15">
        <v>45947</v>
      </c>
      <c r="G82" s="80">
        <v>78316.36</v>
      </c>
      <c r="H82" s="81">
        <f t="shared" si="3"/>
        <v>0</v>
      </c>
      <c r="I82" s="12" t="s">
        <v>13</v>
      </c>
    </row>
    <row r="83" spans="1:9" ht="15" customHeight="1" x14ac:dyDescent="0.25">
      <c r="A83" s="76" t="s">
        <v>44</v>
      </c>
      <c r="B83" s="77" t="s">
        <v>80</v>
      </c>
      <c r="C83" s="78" t="s">
        <v>79</v>
      </c>
      <c r="D83" s="79">
        <v>45799</v>
      </c>
      <c r="E83" s="80">
        <v>299250</v>
      </c>
      <c r="F83" s="15">
        <v>45922</v>
      </c>
      <c r="G83" s="80">
        <v>299250</v>
      </c>
      <c r="H83" s="81">
        <f t="shared" si="3"/>
        <v>0</v>
      </c>
      <c r="I83" s="12" t="s">
        <v>13</v>
      </c>
    </row>
    <row r="84" spans="1:9" ht="15" customHeight="1" x14ac:dyDescent="0.25">
      <c r="A84" s="76" t="s">
        <v>78</v>
      </c>
      <c r="B84" s="77" t="s">
        <v>6</v>
      </c>
      <c r="C84" s="78" t="s">
        <v>77</v>
      </c>
      <c r="D84" s="79">
        <v>45832</v>
      </c>
      <c r="E84" s="80">
        <v>263452.7</v>
      </c>
      <c r="F84" s="15">
        <v>45954</v>
      </c>
      <c r="G84" s="80">
        <v>263452.7</v>
      </c>
      <c r="H84" s="81">
        <f t="shared" si="3"/>
        <v>0</v>
      </c>
      <c r="I84" s="12" t="s">
        <v>13</v>
      </c>
    </row>
    <row r="85" spans="1:9" ht="15" customHeight="1" x14ac:dyDescent="0.25">
      <c r="A85" s="76" t="s">
        <v>7</v>
      </c>
      <c r="B85" s="77" t="s">
        <v>6</v>
      </c>
      <c r="C85" s="78" t="s">
        <v>76</v>
      </c>
      <c r="D85" s="79">
        <v>45832</v>
      </c>
      <c r="E85" s="80">
        <v>116395.2</v>
      </c>
      <c r="F85" s="15">
        <v>45954</v>
      </c>
      <c r="G85" s="80">
        <v>116395.2</v>
      </c>
      <c r="H85" s="81">
        <f t="shared" si="3"/>
        <v>0</v>
      </c>
      <c r="I85" s="12" t="s">
        <v>13</v>
      </c>
    </row>
    <row r="86" spans="1:9" ht="15" customHeight="1" x14ac:dyDescent="0.25">
      <c r="A86" s="76" t="s">
        <v>75</v>
      </c>
      <c r="B86" s="77" t="s">
        <v>46</v>
      </c>
      <c r="C86" s="78" t="s">
        <v>74</v>
      </c>
      <c r="D86" s="79">
        <v>45831</v>
      </c>
      <c r="E86" s="80">
        <v>37200</v>
      </c>
      <c r="F86" s="15">
        <v>45953</v>
      </c>
      <c r="G86" s="80">
        <v>37200</v>
      </c>
      <c r="H86" s="81">
        <f t="shared" si="3"/>
        <v>0</v>
      </c>
      <c r="I86" s="12" t="s">
        <v>13</v>
      </c>
    </row>
    <row r="87" spans="1:9" ht="15" customHeight="1" x14ac:dyDescent="0.25">
      <c r="A87" s="76" t="s">
        <v>73</v>
      </c>
      <c r="B87" s="77" t="s">
        <v>46</v>
      </c>
      <c r="C87" s="78" t="s">
        <v>72</v>
      </c>
      <c r="D87" s="79">
        <v>45814</v>
      </c>
      <c r="E87" s="80">
        <v>1200000</v>
      </c>
      <c r="F87" s="15">
        <v>45936</v>
      </c>
      <c r="G87" s="80">
        <v>1200000</v>
      </c>
      <c r="H87" s="81">
        <f t="shared" si="3"/>
        <v>0</v>
      </c>
      <c r="I87" s="12" t="s">
        <v>13</v>
      </c>
    </row>
    <row r="88" spans="1:9" ht="15" customHeight="1" x14ac:dyDescent="0.25">
      <c r="A88" s="76" t="s">
        <v>71</v>
      </c>
      <c r="B88" s="77" t="s">
        <v>67</v>
      </c>
      <c r="C88" s="78" t="s">
        <v>19</v>
      </c>
      <c r="D88" s="79">
        <v>45720</v>
      </c>
      <c r="E88" s="80">
        <v>30090</v>
      </c>
      <c r="F88" s="15">
        <v>45842</v>
      </c>
      <c r="G88" s="80">
        <v>30090</v>
      </c>
      <c r="H88" s="81">
        <f t="shared" si="3"/>
        <v>0</v>
      </c>
      <c r="I88" s="12" t="s">
        <v>13</v>
      </c>
    </row>
    <row r="89" spans="1:9" ht="15" customHeight="1" x14ac:dyDescent="0.25">
      <c r="A89" s="46" t="s">
        <v>4</v>
      </c>
      <c r="B89" s="30" t="s">
        <v>3</v>
      </c>
      <c r="C89" s="66" t="s">
        <v>70</v>
      </c>
      <c r="D89" s="28">
        <v>45826</v>
      </c>
      <c r="E89" s="27">
        <v>3739500</v>
      </c>
      <c r="F89" s="22">
        <v>45948</v>
      </c>
      <c r="G89" s="27"/>
      <c r="H89" s="26">
        <f t="shared" si="3"/>
        <v>3739500</v>
      </c>
      <c r="I89" s="1" t="s">
        <v>1</v>
      </c>
    </row>
    <row r="90" spans="1:9" ht="15" customHeight="1" x14ac:dyDescent="0.25">
      <c r="A90" s="76" t="s">
        <v>27</v>
      </c>
      <c r="B90" s="77" t="s">
        <v>26</v>
      </c>
      <c r="C90" s="78" t="s">
        <v>69</v>
      </c>
      <c r="D90" s="79">
        <v>45818</v>
      </c>
      <c r="E90" s="80">
        <v>1063180</v>
      </c>
      <c r="F90" s="15">
        <v>45818</v>
      </c>
      <c r="G90" s="80">
        <v>1063180</v>
      </c>
      <c r="H90" s="81">
        <f t="shared" si="3"/>
        <v>0</v>
      </c>
      <c r="I90" s="12" t="s">
        <v>13</v>
      </c>
    </row>
    <row r="91" spans="1:9" ht="15" customHeight="1" x14ac:dyDescent="0.25">
      <c r="A91" s="76" t="s">
        <v>68</v>
      </c>
      <c r="B91" s="77" t="s">
        <v>67</v>
      </c>
      <c r="C91" s="78" t="s">
        <v>66</v>
      </c>
      <c r="D91" s="79">
        <v>45833</v>
      </c>
      <c r="E91" s="80">
        <v>23600</v>
      </c>
      <c r="F91" s="15">
        <v>45955</v>
      </c>
      <c r="G91" s="80">
        <v>23600</v>
      </c>
      <c r="H91" s="81">
        <f t="shared" si="3"/>
        <v>0</v>
      </c>
      <c r="I91" s="12" t="s">
        <v>13</v>
      </c>
    </row>
    <row r="92" spans="1:9" ht="15" customHeight="1" x14ac:dyDescent="0.25">
      <c r="A92" s="76" t="s">
        <v>65</v>
      </c>
      <c r="B92" s="77" t="s">
        <v>64</v>
      </c>
      <c r="C92" s="78" t="s">
        <v>63</v>
      </c>
      <c r="D92" s="79">
        <v>45818</v>
      </c>
      <c r="E92" s="80">
        <v>97940</v>
      </c>
      <c r="F92" s="15">
        <v>45940</v>
      </c>
      <c r="G92" s="80">
        <v>97940</v>
      </c>
      <c r="H92" s="81">
        <f t="shared" si="3"/>
        <v>0</v>
      </c>
      <c r="I92" s="12" t="s">
        <v>13</v>
      </c>
    </row>
    <row r="93" spans="1:9" ht="15" customHeight="1" x14ac:dyDescent="0.25">
      <c r="A93" s="76" t="s">
        <v>62</v>
      </c>
      <c r="B93" s="77" t="s">
        <v>61</v>
      </c>
      <c r="C93" s="78" t="s">
        <v>60</v>
      </c>
      <c r="D93" s="79">
        <v>45575</v>
      </c>
      <c r="E93" s="80">
        <v>1076868</v>
      </c>
      <c r="F93" s="15">
        <v>45698</v>
      </c>
      <c r="G93" s="80">
        <v>1076868</v>
      </c>
      <c r="H93" s="81">
        <f t="shared" si="3"/>
        <v>0</v>
      </c>
      <c r="I93" s="12" t="s">
        <v>13</v>
      </c>
    </row>
    <row r="94" spans="1:9" ht="15" customHeight="1" x14ac:dyDescent="0.25">
      <c r="A94" s="76" t="s">
        <v>59</v>
      </c>
      <c r="B94" s="77" t="s">
        <v>58</v>
      </c>
      <c r="C94" s="78" t="s">
        <v>57</v>
      </c>
      <c r="D94" s="79">
        <v>45840</v>
      </c>
      <c r="E94" s="80">
        <v>841952.18</v>
      </c>
      <c r="F94" s="15">
        <v>45963</v>
      </c>
      <c r="G94" s="80">
        <v>841952.18</v>
      </c>
      <c r="H94" s="81">
        <f t="shared" si="3"/>
        <v>0</v>
      </c>
      <c r="I94" s="12" t="s">
        <v>13</v>
      </c>
    </row>
    <row r="95" spans="1:9" ht="15" customHeight="1" x14ac:dyDescent="0.25">
      <c r="A95" s="76" t="s">
        <v>44</v>
      </c>
      <c r="B95" s="77" t="s">
        <v>56</v>
      </c>
      <c r="C95" s="78" t="s">
        <v>55</v>
      </c>
      <c r="D95" s="79">
        <v>45834</v>
      </c>
      <c r="E95" s="80">
        <v>358387.5</v>
      </c>
      <c r="F95" s="15">
        <v>45956</v>
      </c>
      <c r="G95" s="80">
        <v>358387.5</v>
      </c>
      <c r="H95" s="81">
        <f t="shared" si="3"/>
        <v>0</v>
      </c>
      <c r="I95" s="12" t="s">
        <v>13</v>
      </c>
    </row>
    <row r="96" spans="1:9" ht="15" customHeight="1" x14ac:dyDescent="0.25">
      <c r="A96" s="76" t="s">
        <v>54</v>
      </c>
      <c r="B96" s="77" t="s">
        <v>46</v>
      </c>
      <c r="C96" s="78" t="s">
        <v>53</v>
      </c>
      <c r="D96" s="79">
        <v>45840</v>
      </c>
      <c r="E96" s="80">
        <v>56225</v>
      </c>
      <c r="F96" s="15">
        <v>45963</v>
      </c>
      <c r="G96" s="80">
        <v>56225</v>
      </c>
      <c r="H96" s="81">
        <f t="shared" si="3"/>
        <v>0</v>
      </c>
      <c r="I96" s="12" t="s">
        <v>13</v>
      </c>
    </row>
    <row r="97" spans="1:9" ht="15" customHeight="1" x14ac:dyDescent="0.25">
      <c r="A97" s="76" t="s">
        <v>52</v>
      </c>
      <c r="B97" s="77" t="s">
        <v>49</v>
      </c>
      <c r="C97" s="78" t="s">
        <v>51</v>
      </c>
      <c r="D97" s="79">
        <v>46569</v>
      </c>
      <c r="E97" s="80">
        <v>388066.6</v>
      </c>
      <c r="F97" s="15">
        <v>45962</v>
      </c>
      <c r="G97" s="80">
        <v>388066.6</v>
      </c>
      <c r="H97" s="81">
        <f t="shared" si="3"/>
        <v>0</v>
      </c>
      <c r="I97" s="12" t="s">
        <v>13</v>
      </c>
    </row>
    <row r="98" spans="1:9" ht="15" customHeight="1" x14ac:dyDescent="0.25">
      <c r="A98" s="76" t="s">
        <v>50</v>
      </c>
      <c r="B98" s="77" t="s">
        <v>49</v>
      </c>
      <c r="C98" s="78" t="s">
        <v>48</v>
      </c>
      <c r="D98" s="79">
        <v>45839</v>
      </c>
      <c r="E98" s="80">
        <v>1267910</v>
      </c>
      <c r="F98" s="15">
        <v>45962</v>
      </c>
      <c r="G98" s="80">
        <v>1267910</v>
      </c>
      <c r="H98" s="81">
        <f t="shared" si="3"/>
        <v>0</v>
      </c>
      <c r="I98" s="12" t="s">
        <v>13</v>
      </c>
    </row>
    <row r="99" spans="1:9" ht="15" customHeight="1" x14ac:dyDescent="0.25">
      <c r="A99" s="76" t="s">
        <v>47</v>
      </c>
      <c r="B99" s="77" t="s">
        <v>46</v>
      </c>
      <c r="C99" s="78" t="s">
        <v>45</v>
      </c>
      <c r="D99" s="79">
        <v>45840</v>
      </c>
      <c r="E99" s="80">
        <v>48100</v>
      </c>
      <c r="F99" s="15">
        <v>45963</v>
      </c>
      <c r="G99" s="80">
        <v>48100</v>
      </c>
      <c r="H99" s="81">
        <f t="shared" si="3"/>
        <v>0</v>
      </c>
      <c r="I99" s="12" t="s">
        <v>13</v>
      </c>
    </row>
    <row r="100" spans="1:9" ht="15" customHeight="1" x14ac:dyDescent="0.25">
      <c r="A100" s="19" t="s">
        <v>44</v>
      </c>
      <c r="B100" s="18" t="s">
        <v>43</v>
      </c>
      <c r="C100" s="17" t="s">
        <v>42</v>
      </c>
      <c r="D100" s="16">
        <v>45845</v>
      </c>
      <c r="E100" s="14">
        <v>78375</v>
      </c>
      <c r="F100" s="15">
        <v>45968</v>
      </c>
      <c r="G100" s="14">
        <v>78375</v>
      </c>
      <c r="H100" s="13">
        <f t="shared" si="3"/>
        <v>0</v>
      </c>
      <c r="I100" s="12" t="s">
        <v>13</v>
      </c>
    </row>
    <row r="101" spans="1:9" ht="15" customHeight="1" x14ac:dyDescent="0.25">
      <c r="A101" s="6" t="s">
        <v>41</v>
      </c>
      <c r="B101" s="25" t="s">
        <v>3</v>
      </c>
      <c r="C101" s="24" t="s">
        <v>40</v>
      </c>
      <c r="D101" s="23">
        <v>45818</v>
      </c>
      <c r="E101" s="21">
        <v>6318600</v>
      </c>
      <c r="F101" s="22">
        <v>45940</v>
      </c>
      <c r="G101" s="21"/>
      <c r="H101" s="20">
        <f t="shared" si="3"/>
        <v>6318600</v>
      </c>
      <c r="I101" s="1" t="s">
        <v>1</v>
      </c>
    </row>
    <row r="102" spans="1:9" ht="15" customHeight="1" x14ac:dyDescent="0.25">
      <c r="A102" s="19" t="s">
        <v>39</v>
      </c>
      <c r="B102" s="18" t="s">
        <v>38</v>
      </c>
      <c r="C102" s="17" t="s">
        <v>37</v>
      </c>
      <c r="D102" s="16">
        <v>45826</v>
      </c>
      <c r="E102" s="14">
        <v>1485000</v>
      </c>
      <c r="F102" s="15">
        <v>45948</v>
      </c>
      <c r="G102" s="14">
        <v>1485000</v>
      </c>
      <c r="H102" s="13">
        <f t="shared" si="3"/>
        <v>0</v>
      </c>
      <c r="I102" s="12" t="s">
        <v>13</v>
      </c>
    </row>
    <row r="103" spans="1:9" ht="15" customHeight="1" x14ac:dyDescent="0.25">
      <c r="A103" s="19" t="s">
        <v>36</v>
      </c>
      <c r="B103" s="18" t="s">
        <v>35</v>
      </c>
      <c r="C103" s="17" t="s">
        <v>34</v>
      </c>
      <c r="D103" s="16">
        <v>45762</v>
      </c>
      <c r="E103" s="14">
        <v>197587.68</v>
      </c>
      <c r="F103" s="15">
        <v>45884</v>
      </c>
      <c r="G103" s="14">
        <v>197587.68</v>
      </c>
      <c r="H103" s="13">
        <f t="shared" si="3"/>
        <v>0</v>
      </c>
      <c r="I103" s="12" t="s">
        <v>13</v>
      </c>
    </row>
    <row r="104" spans="1:9" ht="27.75" customHeight="1" x14ac:dyDescent="0.25">
      <c r="A104" s="19" t="s">
        <v>33</v>
      </c>
      <c r="B104" s="18" t="s">
        <v>32</v>
      </c>
      <c r="C104" s="17" t="s">
        <v>31</v>
      </c>
      <c r="D104" s="16">
        <v>45848</v>
      </c>
      <c r="E104" s="14">
        <v>6590073.8399999999</v>
      </c>
      <c r="F104" s="15">
        <v>45971</v>
      </c>
      <c r="G104" s="14">
        <v>6590073.8399999999</v>
      </c>
      <c r="H104" s="13">
        <f t="shared" si="3"/>
        <v>0</v>
      </c>
      <c r="I104" s="12" t="s">
        <v>13</v>
      </c>
    </row>
    <row r="105" spans="1:9" ht="15" customHeight="1" x14ac:dyDescent="0.25">
      <c r="A105" s="61" t="s">
        <v>30</v>
      </c>
      <c r="B105" s="38" t="s">
        <v>29</v>
      </c>
      <c r="C105" s="37" t="s">
        <v>28</v>
      </c>
      <c r="D105" s="36">
        <v>45842</v>
      </c>
      <c r="E105" s="35">
        <v>4026750</v>
      </c>
      <c r="F105" s="34">
        <v>45965</v>
      </c>
      <c r="G105" s="35">
        <v>805350</v>
      </c>
      <c r="H105" s="62">
        <f t="shared" si="3"/>
        <v>3221400</v>
      </c>
      <c r="I105" s="33" t="s">
        <v>1</v>
      </c>
    </row>
    <row r="106" spans="1:9" ht="15" customHeight="1" x14ac:dyDescent="0.25">
      <c r="A106" s="19" t="s">
        <v>27</v>
      </c>
      <c r="B106" s="18" t="s">
        <v>26</v>
      </c>
      <c r="C106" s="17" t="s">
        <v>25</v>
      </c>
      <c r="D106" s="16">
        <v>45688</v>
      </c>
      <c r="E106" s="14">
        <v>13639990.52</v>
      </c>
      <c r="F106" s="15">
        <v>45808</v>
      </c>
      <c r="G106" s="14">
        <v>13639990.52</v>
      </c>
      <c r="H106" s="13">
        <f t="shared" si="3"/>
        <v>0</v>
      </c>
      <c r="I106" s="12" t="s">
        <v>13</v>
      </c>
    </row>
    <row r="107" spans="1:9" ht="15" customHeight="1" x14ac:dyDescent="0.25">
      <c r="A107" s="6" t="s">
        <v>23</v>
      </c>
      <c r="B107" s="25" t="s">
        <v>9</v>
      </c>
      <c r="C107" s="24" t="s">
        <v>24</v>
      </c>
      <c r="D107" s="23">
        <v>45811</v>
      </c>
      <c r="E107" s="21">
        <v>1699200</v>
      </c>
      <c r="F107" s="22">
        <v>45808</v>
      </c>
      <c r="G107" s="21"/>
      <c r="H107" s="20">
        <f t="shared" ref="H107:H138" si="4">+E107-G107</f>
        <v>1699200</v>
      </c>
      <c r="I107" s="1" t="s">
        <v>1</v>
      </c>
    </row>
    <row r="108" spans="1:9" ht="15" customHeight="1" x14ac:dyDescent="0.25">
      <c r="A108" s="6" t="s">
        <v>23</v>
      </c>
      <c r="B108" s="25" t="s">
        <v>9</v>
      </c>
      <c r="C108" s="24" t="s">
        <v>22</v>
      </c>
      <c r="D108" s="23">
        <v>45811</v>
      </c>
      <c r="E108" s="21">
        <v>1132800</v>
      </c>
      <c r="F108" s="22">
        <v>45808</v>
      </c>
      <c r="G108" s="21"/>
      <c r="H108" s="20">
        <f t="shared" si="4"/>
        <v>1132800</v>
      </c>
      <c r="I108" s="1" t="s">
        <v>21</v>
      </c>
    </row>
    <row r="109" spans="1:9" ht="15" customHeight="1" x14ac:dyDescent="0.25">
      <c r="A109" s="6" t="s">
        <v>15</v>
      </c>
      <c r="B109" s="25" t="s">
        <v>9</v>
      </c>
      <c r="C109" s="24" t="s">
        <v>20</v>
      </c>
      <c r="D109" s="23">
        <v>45839</v>
      </c>
      <c r="E109" s="21">
        <v>71980</v>
      </c>
      <c r="F109" s="22">
        <v>45962</v>
      </c>
      <c r="G109" s="21"/>
      <c r="H109" s="20">
        <f t="shared" si="4"/>
        <v>71980</v>
      </c>
      <c r="I109" s="1" t="s">
        <v>1</v>
      </c>
    </row>
    <row r="110" spans="1:9" ht="15" customHeight="1" x14ac:dyDescent="0.25">
      <c r="A110" s="19" t="s">
        <v>15</v>
      </c>
      <c r="B110" s="18" t="s">
        <v>9</v>
      </c>
      <c r="C110" s="17" t="s">
        <v>19</v>
      </c>
      <c r="D110" s="16">
        <v>45839</v>
      </c>
      <c r="E110" s="14">
        <v>93810</v>
      </c>
      <c r="F110" s="15">
        <v>45962</v>
      </c>
      <c r="G110" s="14">
        <v>93810</v>
      </c>
      <c r="H110" s="13">
        <f t="shared" si="4"/>
        <v>0</v>
      </c>
      <c r="I110" s="12" t="s">
        <v>13</v>
      </c>
    </row>
    <row r="111" spans="1:9" ht="15" customHeight="1" x14ac:dyDescent="0.25">
      <c r="A111" s="19" t="s">
        <v>15</v>
      </c>
      <c r="B111" s="18" t="s">
        <v>9</v>
      </c>
      <c r="C111" s="17" t="s">
        <v>18</v>
      </c>
      <c r="D111" s="16">
        <v>45839</v>
      </c>
      <c r="E111" s="14">
        <v>251930</v>
      </c>
      <c r="F111" s="15">
        <v>45962</v>
      </c>
      <c r="G111" s="14">
        <v>251930</v>
      </c>
      <c r="H111" s="13">
        <f t="shared" si="4"/>
        <v>0</v>
      </c>
      <c r="I111" s="12" t="s">
        <v>13</v>
      </c>
    </row>
    <row r="112" spans="1:9" ht="15" customHeight="1" x14ac:dyDescent="0.25">
      <c r="A112" s="19" t="s">
        <v>15</v>
      </c>
      <c r="B112" s="18" t="s">
        <v>9</v>
      </c>
      <c r="C112" s="17" t="s">
        <v>17</v>
      </c>
      <c r="D112" s="16">
        <v>45839</v>
      </c>
      <c r="E112" s="14">
        <v>153990</v>
      </c>
      <c r="F112" s="15">
        <v>45962</v>
      </c>
      <c r="G112" s="14">
        <v>153990</v>
      </c>
      <c r="H112" s="13">
        <f t="shared" si="4"/>
        <v>0</v>
      </c>
      <c r="I112" s="12" t="s">
        <v>13</v>
      </c>
    </row>
    <row r="113" spans="1:9" ht="15" customHeight="1" x14ac:dyDescent="0.25">
      <c r="A113" s="19" t="s">
        <v>15</v>
      </c>
      <c r="B113" s="18" t="s">
        <v>9</v>
      </c>
      <c r="C113" s="17" t="s">
        <v>16</v>
      </c>
      <c r="D113" s="16">
        <v>45839</v>
      </c>
      <c r="E113" s="14">
        <v>249570</v>
      </c>
      <c r="F113" s="15">
        <v>45962</v>
      </c>
      <c r="G113" s="14">
        <v>249570</v>
      </c>
      <c r="H113" s="13">
        <f t="shared" si="4"/>
        <v>0</v>
      </c>
      <c r="I113" s="12" t="s">
        <v>13</v>
      </c>
    </row>
    <row r="114" spans="1:9" ht="15" customHeight="1" x14ac:dyDescent="0.25">
      <c r="A114" s="19" t="s">
        <v>15</v>
      </c>
      <c r="B114" s="18" t="s">
        <v>9</v>
      </c>
      <c r="C114" s="17" t="s">
        <v>14</v>
      </c>
      <c r="D114" s="16">
        <v>45839</v>
      </c>
      <c r="E114" s="14">
        <v>323320</v>
      </c>
      <c r="F114" s="15">
        <v>45962</v>
      </c>
      <c r="G114" s="14">
        <v>323320</v>
      </c>
      <c r="H114" s="13">
        <f t="shared" si="4"/>
        <v>0</v>
      </c>
      <c r="I114" s="12" t="s">
        <v>13</v>
      </c>
    </row>
    <row r="115" spans="1:9" ht="15" customHeight="1" x14ac:dyDescent="0.25">
      <c r="A115" s="6" t="s">
        <v>12</v>
      </c>
      <c r="B115" s="25" t="s">
        <v>9</v>
      </c>
      <c r="C115" s="24" t="s">
        <v>11</v>
      </c>
      <c r="D115" s="23">
        <v>45839</v>
      </c>
      <c r="E115" s="21">
        <v>87320</v>
      </c>
      <c r="F115" s="22">
        <v>45962</v>
      </c>
      <c r="G115" s="21"/>
      <c r="H115" s="20">
        <f t="shared" si="4"/>
        <v>87320</v>
      </c>
      <c r="I115" s="1" t="s">
        <v>1</v>
      </c>
    </row>
    <row r="116" spans="1:9" ht="15" customHeight="1" x14ac:dyDescent="0.25">
      <c r="A116" s="6" t="s">
        <v>10</v>
      </c>
      <c r="B116" s="25" t="s">
        <v>9</v>
      </c>
      <c r="C116" s="24" t="s">
        <v>8</v>
      </c>
      <c r="D116" s="23">
        <v>45839</v>
      </c>
      <c r="E116" s="21">
        <v>116464.44</v>
      </c>
      <c r="F116" s="22">
        <v>45962</v>
      </c>
      <c r="G116" s="21"/>
      <c r="H116" s="20">
        <f t="shared" si="4"/>
        <v>116464.44</v>
      </c>
      <c r="I116" s="1" t="s">
        <v>1</v>
      </c>
    </row>
    <row r="117" spans="1:9" ht="15" customHeight="1" x14ac:dyDescent="0.25">
      <c r="A117" s="19" t="s">
        <v>7</v>
      </c>
      <c r="B117" s="18" t="s">
        <v>6</v>
      </c>
      <c r="C117" s="17" t="s">
        <v>5</v>
      </c>
      <c r="D117" s="16">
        <v>45846</v>
      </c>
      <c r="E117" s="14">
        <v>159724.79999999999</v>
      </c>
      <c r="F117" s="15">
        <v>45969</v>
      </c>
      <c r="G117" s="14">
        <v>159724.79999999999</v>
      </c>
      <c r="H117" s="13">
        <f t="shared" si="4"/>
        <v>0</v>
      </c>
      <c r="I117" s="12" t="s">
        <v>1</v>
      </c>
    </row>
    <row r="118" spans="1:9" ht="15" customHeight="1" x14ac:dyDescent="0.25">
      <c r="A118" s="19" t="s">
        <v>4</v>
      </c>
      <c r="B118" s="18" t="s">
        <v>3</v>
      </c>
      <c r="C118" s="17" t="s">
        <v>2</v>
      </c>
      <c r="D118" s="16">
        <v>45826</v>
      </c>
      <c r="E118" s="14">
        <v>13683379.65</v>
      </c>
      <c r="F118" s="15">
        <v>45948</v>
      </c>
      <c r="G118" s="14">
        <v>13683379.65</v>
      </c>
      <c r="H118" s="13">
        <f t="shared" si="4"/>
        <v>0</v>
      </c>
      <c r="I118" s="12" t="s">
        <v>1</v>
      </c>
    </row>
    <row r="119" spans="1:9" ht="21.75" thickBot="1" x14ac:dyDescent="0.4">
      <c r="E119" s="11">
        <f>SUM(E10:E118)</f>
        <v>336238050.03000003</v>
      </c>
      <c r="F119" s="10"/>
      <c r="G119" s="9">
        <f>SUM(G10:G118)</f>
        <v>106832118.47000001</v>
      </c>
      <c r="H119" s="9">
        <v>229405931.56</v>
      </c>
    </row>
    <row r="120" spans="1:9" ht="16.5" thickTop="1" x14ac:dyDescent="0.25"/>
    <row r="131" spans="1:9" s="6" customFormat="1" ht="29.25" customHeight="1" x14ac:dyDescent="0.25">
      <c r="C131" s="5"/>
      <c r="D131" s="5"/>
      <c r="E131" s="4"/>
      <c r="F131" s="3"/>
      <c r="G131" s="2"/>
      <c r="H131" s="2"/>
      <c r="I131" s="1"/>
    </row>
    <row r="137" spans="1:9" s="3" customFormat="1" x14ac:dyDescent="0.25">
      <c r="A137" s="6"/>
      <c r="B137" s="6"/>
      <c r="C137" s="5"/>
      <c r="D137" s="5"/>
      <c r="E137" s="4" t="s">
        <v>0</v>
      </c>
      <c r="G137" s="2"/>
      <c r="H137" s="2"/>
      <c r="I137" s="1"/>
    </row>
    <row r="140" spans="1:9" x14ac:dyDescent="0.25">
      <c r="A140" s="8"/>
    </row>
    <row r="141" spans="1:9" s="6" customFormat="1" x14ac:dyDescent="0.25">
      <c r="A141" s="7"/>
      <c r="C141" s="5"/>
      <c r="D141" s="5"/>
      <c r="E141" s="4"/>
      <c r="F141" s="3"/>
      <c r="G141" s="2"/>
      <c r="H141" s="2"/>
      <c r="I141" s="1"/>
    </row>
    <row r="142" spans="1:9" s="6" customFormat="1" x14ac:dyDescent="0.25">
      <c r="A142" s="7"/>
      <c r="C142" s="5"/>
      <c r="D142" s="5"/>
      <c r="E142" s="4"/>
      <c r="F142" s="3"/>
      <c r="G142" s="2"/>
      <c r="H142" s="2"/>
      <c r="I142" s="1"/>
    </row>
    <row r="143" spans="1:9" s="6" customFormat="1" x14ac:dyDescent="0.25">
      <c r="A143" s="7"/>
      <c r="C143" s="5"/>
      <c r="D143" s="5"/>
      <c r="E143" s="4"/>
      <c r="F143" s="3"/>
      <c r="G143" s="2"/>
      <c r="H143" s="2"/>
      <c r="I143" s="1"/>
    </row>
    <row r="144" spans="1:9" s="6" customFormat="1" x14ac:dyDescent="0.25">
      <c r="A144" s="7"/>
      <c r="C144" s="5"/>
      <c r="D144" s="5"/>
      <c r="E144" s="4"/>
      <c r="F144" s="3"/>
      <c r="G144" s="2"/>
      <c r="H144" s="2"/>
      <c r="I144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50" orientation="landscape" r:id="rId1"/>
  <headerFooter>
    <oddFooter>&amp;L&amp;P/&amp;N</oddFooter>
  </headerFooter>
  <ignoredErrors>
    <ignoredError sqref="H11" formula="1"/>
    <ignoredError sqref="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Cuentas por Pagar Splidore (22)</vt:lpstr>
      <vt:lpstr>Pagos a Proveedores  (41)</vt:lpstr>
      <vt:lpstr>'Pagos a Proveedores  (41)'!Área_de_impresión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2025-08-08T21:37:11Z</dcterms:created>
  <dcterms:modified xsi:type="dcterms:W3CDTF">2025-08-08T22:00:11Z</dcterms:modified>
</cp:coreProperties>
</file>