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YSOLTEO02-PC\Users\atorres\Desktop\MOPC2\Procesos de Licitacion\2016\LPN-006-2016 Universidad de la PN\Anexos\"/>
    </mc:Choice>
  </mc:AlternateContent>
  <bookViews>
    <workbookView xWindow="0" yWindow="0" windowWidth="10515" windowHeight="11310" tabRatio="669"/>
  </bookViews>
  <sheets>
    <sheet name="PRESUP NUEVA UNIV. POLICIA" sheetId="3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\A" localSheetId="0">[1]Presup.!#REF!</definedName>
    <definedName name="\A">[1]Presup.!#REF!</definedName>
    <definedName name="\M" localSheetId="0">[1]Presup.!#REF!</definedName>
    <definedName name="\M">[1]Presup.!#REF!</definedName>
    <definedName name="\R" localSheetId="0">[1]Presup.!#REF!</definedName>
    <definedName name="\R">[1]Presup.!#REF!</definedName>
    <definedName name="\T" localSheetId="0">[1]Presup.!#REF!</definedName>
    <definedName name="\T">[1]Presup.!#REF!</definedName>
    <definedName name="_______________________________OP1">'[2]Mano Obra'!$D$12</definedName>
    <definedName name="_______________________________OP2">'[2]Mano Obra'!$D$14</definedName>
    <definedName name="_______________________________OP3">'[2]Mano Obra'!$D$15</definedName>
    <definedName name="_____________________________OP1">'[2]Mano Obra'!$D$12</definedName>
    <definedName name="_____________________________OP2">'[2]Mano Obra'!$D$14</definedName>
    <definedName name="_____________________________OP3">'[2]Mano Obra'!$D$15</definedName>
    <definedName name="___________________________OP1">'[2]Mano Obra'!$D$12</definedName>
    <definedName name="___________________________OP2">'[2]Mano Obra'!$D$14</definedName>
    <definedName name="___________________________OP3">'[2]Mano Obra'!$D$15</definedName>
    <definedName name="__________________________OP1">'[2]Mano Obra'!$D$12</definedName>
    <definedName name="__________________________OP2">'[2]Mano Obra'!$D$14</definedName>
    <definedName name="__________________________OP3">'[2]Mano Obra'!$D$15</definedName>
    <definedName name="_________________________OP1">'[2]Mano Obra'!$D$12</definedName>
    <definedName name="_________________________OP2">'[2]Mano Obra'!$D$14</definedName>
    <definedName name="_________________________OP3">'[2]Mano Obra'!$D$15</definedName>
    <definedName name="_______________________OP1">'[2]Mano Obra'!$D$12</definedName>
    <definedName name="_______________________OP2">'[2]Mano Obra'!$D$14</definedName>
    <definedName name="_______________________OP3">'[2]Mano Obra'!$D$15</definedName>
    <definedName name="_____________________OP1">'[2]Mano Obra'!$D$12</definedName>
    <definedName name="_____________________OP2">'[2]Mano Obra'!$D$14</definedName>
    <definedName name="_____________________OP3">'[2]Mano Obra'!$D$15</definedName>
    <definedName name="____________________OP1">'[2]Mano Obra'!$D$12</definedName>
    <definedName name="____________________OP2">'[2]Mano Obra'!$D$14</definedName>
    <definedName name="____________________OP3">'[2]Mano Obra'!$D$15</definedName>
    <definedName name="___________________OP1">'[2]Mano Obra'!$D$12</definedName>
    <definedName name="___________________OP2">'[2]Mano Obra'!$D$14</definedName>
    <definedName name="___________________OP3">'[2]Mano Obra'!$D$15</definedName>
    <definedName name="_________________OP1">'[2]Mano Obra'!$D$12</definedName>
    <definedName name="_________________OP2">'[2]Mano Obra'!$D$14</definedName>
    <definedName name="_________________OP3">'[2]Mano Obra'!$D$15</definedName>
    <definedName name="_______________OP1">'[2]Mano Obra'!$D$12</definedName>
    <definedName name="_______________OP2">'[2]Mano Obra'!$D$14</definedName>
    <definedName name="_______________OP3">'[2]Mano Obra'!$D$15</definedName>
    <definedName name="______________OP1">'[2]Mano Obra'!$D$12</definedName>
    <definedName name="______________OP2">'[2]Mano Obra'!$D$14</definedName>
    <definedName name="______________OP3">'[2]Mano Obra'!$D$15</definedName>
    <definedName name="_____________OP1">'[2]Mano Obra'!$D$12</definedName>
    <definedName name="_____________OP2">'[2]Mano Obra'!$D$14</definedName>
    <definedName name="_____________OP3">'[2]Mano Obra'!$D$15</definedName>
    <definedName name="___________OP1">'[2]Mano Obra'!$D$12</definedName>
    <definedName name="___________OP2">'[2]Mano Obra'!$D$14</definedName>
    <definedName name="___________OP3">'[2]Mano Obra'!$D$15</definedName>
    <definedName name="_________CAL50">[3]insumo!$D$11</definedName>
    <definedName name="_________mz125" localSheetId="0">[3]Mezcla!#REF!</definedName>
    <definedName name="_________mz125">[3]Mezcla!#REF!</definedName>
    <definedName name="_________MZ13" localSheetId="0">[3]Mezcla!#REF!</definedName>
    <definedName name="_________MZ13">[3]Mezcla!#REF!</definedName>
    <definedName name="_________MZ14" localSheetId="0">[3]Mezcla!#REF!</definedName>
    <definedName name="_________MZ14">[3]Mezcla!#REF!</definedName>
    <definedName name="_________MZ17" localSheetId="0">[3]Mezcla!#REF!</definedName>
    <definedName name="_________MZ17">[3]Mezcla!#REF!</definedName>
    <definedName name="_________OP1">'[2]Mano Obra'!$D$12</definedName>
    <definedName name="_________OP2">'[2]Mano Obra'!$D$14</definedName>
    <definedName name="_________OP3">'[2]Mano Obra'!$D$15</definedName>
    <definedName name="________CAL50" localSheetId="0">#REF!</definedName>
    <definedName name="________CAL50">#REF!</definedName>
    <definedName name="________mz125" localSheetId="0">#REF!</definedName>
    <definedName name="________mz125">#REF!</definedName>
    <definedName name="________MZ13" localSheetId="0">#REF!</definedName>
    <definedName name="________MZ13">#REF!</definedName>
    <definedName name="________MZ14" localSheetId="0">#REF!</definedName>
    <definedName name="________MZ14">#REF!</definedName>
    <definedName name="________MZ17" localSheetId="0">#REF!</definedName>
    <definedName name="________MZ17">#REF!</definedName>
    <definedName name="________OP1">'[2]Mano Obra'!$D$12</definedName>
    <definedName name="________OP2">'[2]Mano Obra'!$D$14</definedName>
    <definedName name="________OP3">'[2]Mano Obra'!$D$15</definedName>
    <definedName name="_______OP1">'[2]Mano Obra'!$D$12</definedName>
    <definedName name="_______OP2">'[2]Mano Obra'!$D$14</definedName>
    <definedName name="_______OP3">'[2]Mano Obra'!$D$15</definedName>
    <definedName name="______OP1">'[2]Mano Obra'!$D$12</definedName>
    <definedName name="______OP2">'[2]Mano Obra'!$D$14</definedName>
    <definedName name="______OP3">'[2]Mano Obra'!$D$15</definedName>
    <definedName name="_____hor210">'[4]anal term'!$G$1512</definedName>
    <definedName name="_____OP1">'[2]Mano Obra'!$D$12</definedName>
    <definedName name="_____OP2">'[2]Mano Obra'!$D$14</definedName>
    <definedName name="_____OP3">'[2]Mano Obra'!$D$15</definedName>
    <definedName name="____hor210">'[4]anal term'!$G$1512</definedName>
    <definedName name="____MZ1155">[3]Mezcla!$F$37</definedName>
    <definedName name="____MZ16" localSheetId="0">#REF!</definedName>
    <definedName name="____MZ16">#REF!</definedName>
    <definedName name="____OP1">'[2]Mano Obra'!$D$12</definedName>
    <definedName name="____OP2">'[2]Mano Obra'!$D$14</definedName>
    <definedName name="____OP3">'[2]Mano Obra'!$D$15</definedName>
    <definedName name="___CAL50">[5]insumo!$D$11</definedName>
    <definedName name="___hor140" localSheetId="0">#REF!</definedName>
    <definedName name="___hor140">#REF!</definedName>
    <definedName name="___hor210">'[4]anal term'!$G$1512</definedName>
    <definedName name="___hor280">[6]Analisis!$D$63</definedName>
    <definedName name="___MZ1155" localSheetId="0">#REF!</definedName>
    <definedName name="___MZ1155">#REF!</definedName>
    <definedName name="___mz125" localSheetId="0">[5]Mezcla!#REF!</definedName>
    <definedName name="___mz125">[5]Mezcla!#REF!</definedName>
    <definedName name="___MZ13" localSheetId="0">[5]Mezcla!#REF!</definedName>
    <definedName name="___MZ13">[5]Mezcla!#REF!</definedName>
    <definedName name="___MZ14" localSheetId="0">[5]Mezcla!#REF!</definedName>
    <definedName name="___MZ14">[5]Mezcla!#REF!</definedName>
    <definedName name="___MZ16" localSheetId="0">#REF!</definedName>
    <definedName name="___MZ16">#REF!</definedName>
    <definedName name="___MZ17" localSheetId="0">[5]Mezcla!#REF!</definedName>
    <definedName name="___MZ17">[5]Mezcla!#REF!</definedName>
    <definedName name="___OP1">'[2]Mano Obra'!$D$12</definedName>
    <definedName name="___OP2">'[2]Mano Obra'!$D$14</definedName>
    <definedName name="___OP3">'[2]Mano Obra'!$D$15</definedName>
    <definedName name="___pu1" localSheetId="0">#REF!</definedName>
    <definedName name="___pu1">#REF!</definedName>
    <definedName name="___pu10" localSheetId="0">#REF!</definedName>
    <definedName name="___pu10">#REF!</definedName>
    <definedName name="___pu2" localSheetId="0">#REF!</definedName>
    <definedName name="___pu2">#REF!</definedName>
    <definedName name="___pu4">[7]Sheet4!$E:$E</definedName>
    <definedName name="___pu5">[7]Sheet5!$E:$E</definedName>
    <definedName name="___PU6" localSheetId="0">#REF!</definedName>
    <definedName name="___PU6">#REF!</definedName>
    <definedName name="___pu7" localSheetId="0">#REF!</definedName>
    <definedName name="___pu7">#REF!</definedName>
    <definedName name="___pu8" localSheetId="0">#REF!</definedName>
    <definedName name="___pu8">#REF!</definedName>
    <definedName name="__123Graph_A" localSheetId="0" hidden="1">[8]A!#REF!</definedName>
    <definedName name="__123Graph_A" hidden="1">[8]A!#REF!</definedName>
    <definedName name="__123Graph_B" localSheetId="0" hidden="1">[8]A!#REF!</definedName>
    <definedName name="__123Graph_B" hidden="1">[8]A!#REF!</definedName>
    <definedName name="__123Graph_C" localSheetId="0" hidden="1">[8]A!#REF!</definedName>
    <definedName name="__123Graph_C" hidden="1">[8]A!#REF!</definedName>
    <definedName name="__123Graph_D" localSheetId="0" hidden="1">[8]A!#REF!</definedName>
    <definedName name="__123Graph_D" hidden="1">[8]A!#REF!</definedName>
    <definedName name="__123Graph_E" localSheetId="0" hidden="1">[8]A!#REF!</definedName>
    <definedName name="__123Graph_E" hidden="1">[8]A!#REF!</definedName>
    <definedName name="__123Graph_F" localSheetId="0" hidden="1">[8]A!#REF!</definedName>
    <definedName name="__123Graph_F" hidden="1">[8]A!#REF!</definedName>
    <definedName name="__CAL50" localSheetId="0">#REF!</definedName>
    <definedName name="__CAL50">#REF!</definedName>
    <definedName name="__hor140" localSheetId="0">#REF!</definedName>
    <definedName name="__hor140">#REF!</definedName>
    <definedName name="__hor210">'[4]anal term'!$G$1512</definedName>
    <definedName name="__hor280">[9]Analisis!$D$63</definedName>
    <definedName name="__MZ1155" localSheetId="0">#REF!</definedName>
    <definedName name="__MZ1155">#REF!</definedName>
    <definedName name="__mz125" localSheetId="0">#REF!</definedName>
    <definedName name="__mz125">#REF!</definedName>
    <definedName name="__MZ13" localSheetId="0">#REF!</definedName>
    <definedName name="__MZ13">#REF!</definedName>
    <definedName name="__MZ14" localSheetId="0">#REF!</definedName>
    <definedName name="__MZ14">#REF!</definedName>
    <definedName name="__MZ16" localSheetId="0">#REF!</definedName>
    <definedName name="__MZ16">#REF!</definedName>
    <definedName name="__MZ17" localSheetId="0">#REF!</definedName>
    <definedName name="__MZ17">#REF!</definedName>
    <definedName name="__OP1">'[2]Mano Obra'!$D$12</definedName>
    <definedName name="__OP2">'[2]Mano Obra'!$D$14</definedName>
    <definedName name="__OP3">'[2]Mano Obra'!$D$15</definedName>
    <definedName name="__pu1" localSheetId="0">#REF!</definedName>
    <definedName name="__pu1">#REF!</definedName>
    <definedName name="__pu10" localSheetId="0">#REF!</definedName>
    <definedName name="__pu10">#REF!</definedName>
    <definedName name="__pu2" localSheetId="0">#REF!</definedName>
    <definedName name="__pu2">#REF!</definedName>
    <definedName name="__pu3" localSheetId="0">#REF!</definedName>
    <definedName name="__pu3">#REF!</definedName>
    <definedName name="__pu4">[10]Sheet4!$E:$E</definedName>
    <definedName name="__pu5">[10]Sheet5!$E:$E</definedName>
    <definedName name="__PU6" localSheetId="0">#REF!</definedName>
    <definedName name="__PU6">#REF!</definedName>
    <definedName name="__pu7" localSheetId="0">#REF!</definedName>
    <definedName name="__pu7">#REF!</definedName>
    <definedName name="__pu8" localSheetId="0">#REF!</definedName>
    <definedName name="__pu8">#REF!</definedName>
    <definedName name="__SUB1" localSheetId="0">[11]Análisis!#REF!</definedName>
    <definedName name="__SUB1">[11]Análisis!#REF!</definedName>
    <definedName name="_1" localSheetId="0">[12]A!#REF!</definedName>
    <definedName name="_1">[12]A!#REF!</definedName>
    <definedName name="_CAL50" localSheetId="0">#REF!</definedName>
    <definedName name="_CAL50">#REF!</definedName>
    <definedName name="_CTC220" localSheetId="0">#REF!</definedName>
    <definedName name="_CTC220">#REF!</definedName>
    <definedName name="_F" localSheetId="0">[8]A!#REF!</definedName>
    <definedName name="_F">[8]A!#REF!</definedName>
    <definedName name="_hor140" localSheetId="0">#REF!</definedName>
    <definedName name="_hor140">#REF!</definedName>
    <definedName name="_hor210">'[4]anal term'!$G$1512</definedName>
    <definedName name="_hor280">[9]Analisis!$D$63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Z1155" localSheetId="0">#REF!</definedName>
    <definedName name="_MZ1155">#REF!</definedName>
    <definedName name="_mz125" localSheetId="0">#REF!</definedName>
    <definedName name="_mz125">#REF!</definedName>
    <definedName name="_MZ13" localSheetId="0">#REF!</definedName>
    <definedName name="_MZ13">#REF!</definedName>
    <definedName name="_MZ14" localSheetId="0">#REF!</definedName>
    <definedName name="_MZ14">#REF!</definedName>
    <definedName name="_MZ16" localSheetId="0">#REF!</definedName>
    <definedName name="_MZ16">#REF!</definedName>
    <definedName name="_MZ17" localSheetId="0">#REF!</definedName>
    <definedName name="_MZ17">#REF!</definedName>
    <definedName name="_o" localSheetId="0">#REF!</definedName>
    <definedName name="_o">#REF!</definedName>
    <definedName name="_OP1">'[2]Mano Obra'!$D$12</definedName>
    <definedName name="_OP2">'[2]Mano Obra'!$D$14</definedName>
    <definedName name="_OP3">'[2]Mano Obra'!$D$15</definedName>
    <definedName name="_Order1" hidden="1">255</definedName>
    <definedName name="_Order2" hidden="1">255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">[13]analisis!$G$2432</definedName>
    <definedName name="_pl12">[13]analisis!$G$2477</definedName>
    <definedName name="_pl316">[13]analisis!$G$2513</definedName>
    <definedName name="_pl38">[13]analisis!$G$2486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10" localSheetId="0">#REF!</definedName>
    <definedName name="_pu10">#REF!</definedName>
    <definedName name="_pu2" localSheetId="0">#REF!</definedName>
    <definedName name="_pu2">#REF!</definedName>
    <definedName name="_PU3" localSheetId="0">#REF!</definedName>
    <definedName name="_PU3">#REF!</definedName>
    <definedName name="_pu4">[14]Sheet4!$E:$E</definedName>
    <definedName name="_pu5">[14]Sheet5!$E:$E</definedName>
    <definedName name="_PU6" localSheetId="0">#REF!</definedName>
    <definedName name="_PU6">#REF!</definedName>
    <definedName name="_pu7" localSheetId="0">#REF!</definedName>
    <definedName name="_pu7">#REF!</definedName>
    <definedName name="_pu8" localSheetId="0">#REF!</definedName>
    <definedName name="_pu8">#REF!</definedName>
    <definedName name="_Regression_Int" hidden="1">1</definedName>
    <definedName name="_Sort" localSheetId="0" hidden="1">#REF!</definedName>
    <definedName name="_Sort" hidden="1">#REF!</definedName>
    <definedName name="_SUB1" localSheetId="0">#REF!</definedName>
    <definedName name="_SUB1">#REF!</definedName>
    <definedName name="_TC110">[15]Ana!$F$3421</definedName>
    <definedName name="_TC220">[15]Ana!$F$3433</definedName>
    <definedName name="_TUB24" localSheetId="0">#REF!</definedName>
    <definedName name="_TUB24">#REF!</definedName>
    <definedName name="_VAR12">[16]Precio!$F$12</definedName>
    <definedName name="_VAR38">[16]Precio!$F$11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[8]A!#REF!</definedName>
    <definedName name="A">[8]A!#REF!</definedName>
    <definedName name="aa" localSheetId="0">#REF!</definedName>
    <definedName name="aa">#REF!</definedName>
    <definedName name="aa_2">"$#REF!.$B$109"</definedName>
    <definedName name="aa_3">"$#REF!.$B$109"</definedName>
    <definedName name="AAG">[16]Precio!$F$20</definedName>
    <definedName name="AC" localSheetId="0">#REF!</definedName>
    <definedName name="AC">#REF!</definedName>
    <definedName name="aca.19.km">'[17]Analisis Unitarios'!$F$154</definedName>
    <definedName name="aca.1er.km">'[17]Analisis Unitarios'!$F$136</definedName>
    <definedName name="aca.20.km">'[17]Analisis Unitarios'!$F$155</definedName>
    <definedName name="aca.30.km">'[17]Analisis Unitarios'!$F$165</definedName>
    <definedName name="ACA_1" localSheetId="0">#REF!</definedName>
    <definedName name="ACA_1">#REF!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rreo" localSheetId="0">'[18]Listado Equipos a utilizar'!#REF!</definedName>
    <definedName name="acarreo">'[18]Listado Equipos a utilizar'!#REF!</definedName>
    <definedName name="ACARREOADOQUIN" localSheetId="0">#REF!</definedName>
    <definedName name="ACARREOADOQUIN">#REF!</definedName>
    <definedName name="ACARREOADOQUINCLASICO" localSheetId="0">#REF!</definedName>
    <definedName name="ACARREOADOQUINCLASICO">#REF!</definedName>
    <definedName name="ACARREOADOQUINCOLONIAL" localSheetId="0">#REF!</definedName>
    <definedName name="ACARREOADOQUINCOLONIAL">#REF!</definedName>
    <definedName name="ACARREOADOQUINMEDITERRANEO" localSheetId="0">#REF!</definedName>
    <definedName name="ACARREOADOQUINMEDITERRANEO">#REF!</definedName>
    <definedName name="ACARREOADOQUINMEDITERRANEODIAMANTE" localSheetId="0">#REF!</definedName>
    <definedName name="ACARREOADOQUINMEDITERRANEODIAMANTE">#REF!</definedName>
    <definedName name="ACARREOADOQUINOLYMPUS" localSheetId="0">#REF!</definedName>
    <definedName name="ACARREOADOQUINOLYMPUS">#REF!</definedName>
    <definedName name="ACARREOBLINTEL6" localSheetId="0">#REF!</definedName>
    <definedName name="ACARREOBLINTEL6">#REF!</definedName>
    <definedName name="ACARREOBLINTEL6X8X8" localSheetId="0">#REF!</definedName>
    <definedName name="ACARREOBLINTEL6X8X8">#REF!</definedName>
    <definedName name="ACARREOBLINTEL8" localSheetId="0">#REF!</definedName>
    <definedName name="ACARREOBLINTEL8">#REF!</definedName>
    <definedName name="ACARREOBLINTEL8X8X8" localSheetId="0">#REF!</definedName>
    <definedName name="ACARREOBLINTEL8X8X8">#REF!</definedName>
    <definedName name="ACARREOBLOCK10" localSheetId="0">#REF!</definedName>
    <definedName name="ACARREOBLOCK10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8" localSheetId="0">#REF!</definedName>
    <definedName name="ACARREOBLOCK8">#REF!</definedName>
    <definedName name="ACARREOBLOCKORN" localSheetId="0">#REF!</definedName>
    <definedName name="ACARREOBLOCKORN">#REF!</definedName>
    <definedName name="ACARREOBLOCKRUST4" localSheetId="0">#REF!</definedName>
    <definedName name="ACARREOBLOCKRUST4">#REF!</definedName>
    <definedName name="ACARREOBLOCKRUST8" localSheetId="0">#REF!</definedName>
    <definedName name="ACARREOBLOCKRUST8">#REF!</definedName>
    <definedName name="ACARREOBLOQUETECHO11X20X20GRIS" localSheetId="0">#REF!</definedName>
    <definedName name="ACARREOBLOQUETECHO11X20X20GRIS">#REF!</definedName>
    <definedName name="ACARREOBLOQUETECHO15X60COLOR" localSheetId="0">#REF!</definedName>
    <definedName name="ACARREOBLOQUETECHO15X60COLOR">#REF!</definedName>
    <definedName name="ACARREOBLOQUETECHO15X60GRIS" localSheetId="0">#REF!</definedName>
    <definedName name="ACARREOBLOQUETECHO15X60GRIS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MOSAICOGRAVILLA30X30" localSheetId="0">#REF!</definedName>
    <definedName name="ACARREOMOSAICOGRAVILLA30X30">#REF!</definedName>
    <definedName name="ACARREOPISOS" localSheetId="0">#REF!</definedName>
    <definedName name="ACARREOPISOS">#REF!</definedName>
    <definedName name="ACARREOVIBRAZO30X30" localSheetId="0">#REF!</definedName>
    <definedName name="ACARREOVIBRAZO30X30">#REF!</definedName>
    <definedName name="ACARREOVIBRAZO40X40" localSheetId="0">#REF!</definedName>
    <definedName name="ACARREOVIBRAZO40X40">#REF!</definedName>
    <definedName name="ACARREOVIBRORUSTICO30X30" localSheetId="0">#REF!</definedName>
    <definedName name="ACARREOVIBRORUSTICO30X30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>[15]Ana!$F$4488</definedName>
    <definedName name="aceras" localSheetId="0">#REF!</definedName>
    <definedName name="aceras">#REF!</definedName>
    <definedName name="acero" localSheetId="0">#REF!</definedName>
    <definedName name="acero">#REF!</definedName>
    <definedName name="Acero_1">#N/A</definedName>
    <definedName name="Acero_1_2_____Grado_40">[19]Insumos!$B$6:$D$6</definedName>
    <definedName name="Acero_1_4______Grado_40">[19]Insumos!$B$7:$D$7</definedName>
    <definedName name="Acero_2">#N/A</definedName>
    <definedName name="Acero_3">#N/A</definedName>
    <definedName name="Acero_3_4__1_____Grado_40">[19]Insumos!$B$8:$D$8</definedName>
    <definedName name="Acero_3_8______Grado_40">[19]Insumos!$B$9:$D$9</definedName>
    <definedName name="ACERO1">[15]Ana!$F$35</definedName>
    <definedName name="ACERO12">[15]Ana!$F$23</definedName>
    <definedName name="ACERO1225">[15]Ana!$F$27</definedName>
    <definedName name="ACERO14">[15]Ana!$F$11</definedName>
    <definedName name="ACERO34">[15]Ana!$F$31</definedName>
    <definedName name="ACERO38">[15]Ana!$F$15</definedName>
    <definedName name="ACERO3825">[15]Ana!$F$19</definedName>
    <definedName name="ACERO601">[15]Ana!$F$59</definedName>
    <definedName name="ACERO6012">[15]Ana!$F$47</definedName>
    <definedName name="ACERO601225">[15]Ana!$F$51</definedName>
    <definedName name="ACERO6034">[15]Ana!$F$55</definedName>
    <definedName name="ACERO6038">[15]Ana!$F$39</definedName>
    <definedName name="ACERO603825">[15]Ana!$F$43</definedName>
    <definedName name="acerog40">[20]MATERIALES!$G$7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OMALTATENSIONCONTRA" localSheetId="0">#REF!</definedName>
    <definedName name="ACOMALTATENSIONCONTRA">#REF!</definedName>
    <definedName name="ACOMDEPLANTANUEAEQUIPO800ACONTRA" localSheetId="0">#REF!</definedName>
    <definedName name="ACOMDEPLANTANUEAEQUIPO800ACONTRA">#REF!</definedName>
    <definedName name="ACOMDESDEEQUIPOAPANELAA" localSheetId="0">#REF!</definedName>
    <definedName name="ACOMDESDEEQUIPOAPANELAA">#REF!</definedName>
    <definedName name="ACOMELEC" localSheetId="0">#REF!</definedName>
    <definedName name="ACOMELEC">#REF!</definedName>
    <definedName name="ACOMEQUIPOAPANELBOMBACONTRA" localSheetId="0">#REF!</definedName>
    <definedName name="ACOMEQUIPOAPANELBOMBACONTRA">#REF!</definedName>
    <definedName name="ACOMEQUIPOAPANELLUCESPARQCONTRA" localSheetId="0">#REF!</definedName>
    <definedName name="ACOMEQUIPOAPANELLUCESPARQCONTRA">#REF!</definedName>
    <definedName name="ACOMPRIDEPOSTEATRANSF750CONTRA" localSheetId="0">#REF!</definedName>
    <definedName name="ACOMPRIDEPOSTEATRANSF750CONTRA">#REF!</definedName>
    <definedName name="ACOMSECDEEQUIPOAPANLUCESYTC" localSheetId="0">#REF!</definedName>
    <definedName name="ACOMSECDEEQUIPOAPANLUCESYTC">#REF!</definedName>
    <definedName name="ACOMSECDEPLANUEAEQUI800CONTRA" localSheetId="0">#REF!</definedName>
    <definedName name="ACOMSECDEPLANUEAEQUI800CONTRA">#REF!</definedName>
    <definedName name="ACOMSECDETRANSF750AREGBCONTRA" localSheetId="0">#REF!</definedName>
    <definedName name="ACOMSECDETRANSF750AREGBCONTRA">#REF!</definedName>
    <definedName name="ACOMSECTRANSFAEQUIPOCONTRA" localSheetId="0">#REF!</definedName>
    <definedName name="ACOMSECTRANSFAEQUIPOCONTRA">#REF!</definedName>
    <definedName name="ACUM" localSheetId="0">[12]A!#REF!</definedName>
    <definedName name="ACUM">[12]A!#REF!</definedName>
    <definedName name="ADAMIOSIN" localSheetId="0">#REF!</definedName>
    <definedName name="ADAMIOSIN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ER" localSheetId="0">#REF!</definedName>
    <definedName name="ADER">#REF!</definedName>
    <definedName name="ADHERENCIA" localSheetId="0">#REF!</definedName>
    <definedName name="ADHERENCIA">#REF!</definedName>
    <definedName name="ADITIVO" localSheetId="0">#REF!</definedName>
    <definedName name="ADITIVO">#REF!</definedName>
    <definedName name="adm">'[21]Resumen Precio Equipos'!$C$28</definedName>
    <definedName name="adm.a" localSheetId="0" hidden="1">'[22]ANALISIS STO DGO'!#REF!</definedName>
    <definedName name="adm.a" hidden="1">'[22]ANALISIS STO DGO'!#REF!</definedName>
    <definedName name="ADMBL" localSheetId="0" hidden="1">'[22]ANALISIS STO DGO'!#REF!</definedName>
    <definedName name="ADMBL" hidden="1">'[22]ANALISIS STO DGO'!#REF!</definedName>
    <definedName name="ADMINISTRATIVOS" localSheetId="0">#REF!</definedName>
    <definedName name="ADMINISTRATIVOS">#REF!</definedName>
    <definedName name="Adoquín_Mediterráneo_Gris">[19]Insumos!$B$156:$D$156</definedName>
    <definedName name="AG">[16]Precio!$F$21</definedName>
    <definedName name="Agregado" localSheetId="0">#REF!</definedName>
    <definedName name="Agregado">#REF!</definedName>
    <definedName name="Agregado_2">#N/A</definedName>
    <definedName name="Agregado_3">#N/A</definedName>
    <definedName name="agricola" localSheetId="0">'[18]Listado Equipos a utilizar'!#REF!</definedName>
    <definedName name="agricola">'[18]Listado Equipos a utilizar'!#REF!</definedName>
    <definedName name="Agua" localSheetId="0">#REF!</definedName>
    <definedName name="Agua">#REF!</definedName>
    <definedName name="Agua_1">#N/A</definedName>
    <definedName name="Agua_2">#N/A</definedName>
    <definedName name="Agua_3">#N/A</definedName>
    <definedName name="AGUAGL">'[23]MATERIALES LISTADO'!$D$8</definedName>
    <definedName name="aguarras" localSheetId="0">#REF!</definedName>
    <definedName name="aguarras">#REF!</definedName>
    <definedName name="AL" localSheetId="0">#REF!</definedName>
    <definedName name="AL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8DUPLO" localSheetId="0">#REF!</definedName>
    <definedName name="AL18DUPLO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6">[16]Precio!$F$16</definedName>
    <definedName name="ALAM18">[16]Precio!$F$15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#REF!</definedName>
    <definedName name="Alambre">#REF!</definedName>
    <definedName name="Alambre_2">#N/A</definedName>
    <definedName name="Alambre_3">#N/A</definedName>
    <definedName name="Alambre_No._18">[19]Insumos!$B$20:$D$20</definedName>
    <definedName name="Alambre_No.18" localSheetId="0">#REF!</definedName>
    <definedName name="Alambre_No.18">#REF!</definedName>
    <definedName name="Alambre_No.18_2">#N/A</definedName>
    <definedName name="Alambre_No.18_3">#N/A</definedName>
    <definedName name="alambre18">[20]MATERIALES!$G$10</definedName>
    <definedName name="ALAMBRED" localSheetId="0">#REF!</definedName>
    <definedName name="ALAMBRED">#REF!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 localSheetId="0">#REF!</definedName>
    <definedName name="ALB_007">#REF!</definedName>
    <definedName name="ALBANIL">'[24]Mano de Obra'!$D$11</definedName>
    <definedName name="ALBANIL2">'[24]Mano de Obra'!$D$12</definedName>
    <definedName name="ALBANIL3">'[24]Mano de Obra'!$D$13</definedName>
    <definedName name="Alq._Madera_Dintel____Incl._M_O">[19]Insumos!$B$122:$D$122</definedName>
    <definedName name="Alq._Madera_P_Antepecho____Incl._M_O" localSheetId="0">[7]Insumos!#REF!</definedName>
    <definedName name="Alq._Madera_P_Antepecho____Incl._M_O">[7]Insumos!#REF!</definedName>
    <definedName name="Alq._Madera_P_Col._____Incl._M_O" localSheetId="0">[7]Insumos!#REF!</definedName>
    <definedName name="Alq._Madera_P_Col._____Incl._M_O">[7]Insumos!#REF!</definedName>
    <definedName name="Alq._Madera_P_Losa_____Incl._M_O">[19]Insumos!$B$124:$D$124</definedName>
    <definedName name="Alq._Madera_P_Rampa_____Incl._M_O">[19]Insumos!$B$127:$D$127</definedName>
    <definedName name="Alq._Madera_P_Viga_____Incl._M_O">[19]Insumos!$B$128:$D$128</definedName>
    <definedName name="Alq._Madera_P_Vigas_y_Columnas_Amarre____Incl._M_O">[19]Insumos!$B$129:$D$129</definedName>
    <definedName name="ALTATEN" localSheetId="0">#REF!</definedName>
    <definedName name="ALTATEN">#REF!</definedName>
    <definedName name="AMARREVARILLA20" localSheetId="0">#REF!</definedName>
    <definedName name="AMARREVARILLA20">#REF!</definedName>
    <definedName name="AMARREVARILLA40" localSheetId="0">#REF!</definedName>
    <definedName name="AMARREVARILLA40">#REF!</definedName>
    <definedName name="AMARREVARILLA60" localSheetId="0">#REF!</definedName>
    <definedName name="AMARREVARILLA60">#REF!</definedName>
    <definedName name="AMARREVARILLA80" localSheetId="0">#REF!</definedName>
    <definedName name="AMARREVARILLA80">#REF!</definedName>
    <definedName name="ana_abrasadera_1.5pulg" localSheetId="0">#REF!</definedName>
    <definedName name="ana_abrasadera_1.5pulg">#REF!</definedName>
    <definedName name="ana_abrasadera_1pulg" localSheetId="0">#REF!</definedName>
    <definedName name="ana_abrasadera_1pulg">#REF!</definedName>
    <definedName name="ana_abrasadera_2pulg" localSheetId="0">#REF!</definedName>
    <definedName name="ana_abrasadera_2pulg">#REF!</definedName>
    <definedName name="ana_abrasadera_3pulg" localSheetId="0">#REF!</definedName>
    <definedName name="ana_abrasadera_3pulg">#REF!</definedName>
    <definedName name="ana_abrasadera_4pulg" localSheetId="0">#REF!</definedName>
    <definedName name="ana_abrasadera_4pulg">#REF!</definedName>
    <definedName name="ana_adap_pvc_1.5pulg" localSheetId="0">#REF!</definedName>
    <definedName name="ana_adap_pvc_1.5pulg">#REF!</definedName>
    <definedName name="ana_adap_pvc_2pulg" localSheetId="0">#REF!</definedName>
    <definedName name="ana_adap_pvc_2pulg">#REF!</definedName>
    <definedName name="ana_bajante_pluvial_3pulg" localSheetId="0">#REF!</definedName>
    <definedName name="ana_bajante_pluvial_3pulg">#REF!</definedName>
    <definedName name="ana_bajante_pluvial_4pulg" localSheetId="0">#REF!</definedName>
    <definedName name="ana_bajante_pluvial_4pulg">#REF!</definedName>
    <definedName name="ana_bañera" localSheetId="0">#REF!</definedName>
    <definedName name="ana_bañera">#REF!</definedName>
    <definedName name="ana_blocks_6pulg" localSheetId="0">#REF!</definedName>
    <definedName name="ana_blocks_6pulg">#REF!</definedName>
    <definedName name="ana_blocks_8pulg" localSheetId="0">#REF!</definedName>
    <definedName name="ana_blocks_8pulg">#REF!</definedName>
    <definedName name="ana_caja_inspeccion" localSheetId="0">#REF!</definedName>
    <definedName name="ana_caja_inspeccion">#REF!</definedName>
    <definedName name="ana_calentador_electrico" localSheetId="0">#REF!</definedName>
    <definedName name="ana_calentador_electrico">#REF!</definedName>
    <definedName name="ana_check_hor_2pulg" localSheetId="0">#REF!</definedName>
    <definedName name="ana_check_hor_2pulg">#REF!</definedName>
    <definedName name="ana_check_ver_3pulg" localSheetId="0">#REF!</definedName>
    <definedName name="ana_check_ver_3pulg">#REF!</definedName>
    <definedName name="ana_codo_cpvc_0.5pulg" localSheetId="0">#REF!</definedName>
    <definedName name="ana_codo_cpvc_0.5pulg">#REF!</definedName>
    <definedName name="ana_codo_cpvc_0.75pulg" localSheetId="0">#REF!</definedName>
    <definedName name="ana_codo_cpvc_0.75pulg">#REF!</definedName>
    <definedName name="ana_codo_hg_2hg" localSheetId="0">#REF!</definedName>
    <definedName name="ana_codo_hg_2hg">#REF!</definedName>
    <definedName name="ana_codo_hg_3hg" localSheetId="0">#REF!</definedName>
    <definedName name="ana_codo_hg_3hg">#REF!</definedName>
    <definedName name="ana_codo_pvc_drenaje_2pulgx45" localSheetId="0">#REF!</definedName>
    <definedName name="ana_codo_pvc_drenaje_2pulgx45">#REF!</definedName>
    <definedName name="ana_codo_pvc_drenaje_3pulgx45" localSheetId="0">#REF!</definedName>
    <definedName name="ana_codo_pvc_drenaje_3pulgx45">#REF!</definedName>
    <definedName name="ana_codo_pvc_drenaje_4pulgx45" localSheetId="0">#REF!</definedName>
    <definedName name="ana_codo_pvc_drenaje_4pulgx45">#REF!</definedName>
    <definedName name="ana_codo_pvc_presion_0.5pulg" localSheetId="0">#REF!</definedName>
    <definedName name="ana_codo_pvc_presion_0.5pulg">#REF!</definedName>
    <definedName name="ana_codo_pvc_presion_0.75pulg" localSheetId="0">#REF!</definedName>
    <definedName name="ana_codo_pvc_presion_0.75pulg">#REF!</definedName>
    <definedName name="ana_codo_pvc_presion_1.5pulg" localSheetId="0">#REF!</definedName>
    <definedName name="ana_codo_pvc_presion_1.5pulg">#REF!</definedName>
    <definedName name="ana_codo_pvc_presion_1pulg" localSheetId="0">#REF!</definedName>
    <definedName name="ana_codo_pvc_presion_1pulg">#REF!</definedName>
    <definedName name="ana_codo_pvc_presion_2pulg" localSheetId="0">#REF!</definedName>
    <definedName name="ana_codo_pvc_presion_2pulg">#REF!</definedName>
    <definedName name="ana_codo_pvc_presion_3pulg" localSheetId="0">#REF!</definedName>
    <definedName name="ana_codo_pvc_presion_3pulg">#REF!</definedName>
    <definedName name="ana_columna" localSheetId="0">#REF!</definedName>
    <definedName name="ana_columna">#REF!</definedName>
    <definedName name="ana_columna_1.5pulg" localSheetId="0">#REF!</definedName>
    <definedName name="ana_columna_1.5pulg">#REF!</definedName>
    <definedName name="ana_columna_1pulg" localSheetId="0">#REF!</definedName>
    <definedName name="ana_columna_1pulg">#REF!</definedName>
    <definedName name="ana_columna_descaga_3pulg" localSheetId="0">#REF!</definedName>
    <definedName name="ana_columna_descaga_3pulg">#REF!</definedName>
    <definedName name="ana_columna_descaga_4pulg" localSheetId="0">#REF!</definedName>
    <definedName name="ana_columna_descaga_4pulg">#REF!</definedName>
    <definedName name="ana_columna_ventilacion_2pulg" localSheetId="0">#REF!</definedName>
    <definedName name="ana_columna_ventilacion_2pulg">#REF!</definedName>
    <definedName name="ana_columna_ventilacion_3pulg" localSheetId="0">#REF!</definedName>
    <definedName name="ana_columna_ventilacion_3pulg">#REF!</definedName>
    <definedName name="ana_coupling_cpvc_1.5pulg" localSheetId="0">#REF!</definedName>
    <definedName name="ana_coupling_cpvc_1.5pulg">#REF!</definedName>
    <definedName name="ana_desague_piso" localSheetId="0">#REF!</definedName>
    <definedName name="ana_desague_piso">#REF!</definedName>
    <definedName name="ana_fino_fondo" localSheetId="0">#REF!</definedName>
    <definedName name="ana_fino_fondo">#REF!</definedName>
    <definedName name="ana_fregadero" localSheetId="0">#REF!</definedName>
    <definedName name="ana_fregadero">#REF!</definedName>
    <definedName name="ana_inodoro" localSheetId="0">#REF!</definedName>
    <definedName name="ana_inodoro">#REF!</definedName>
    <definedName name="ana_jacuzzi" localSheetId="0">#REF!</definedName>
    <definedName name="ana_jacuzzi">#REF!</definedName>
    <definedName name="ana_juego_accesorios" localSheetId="0">#REF!</definedName>
    <definedName name="ana_juego_accesorios">#REF!</definedName>
    <definedName name="ana_lavamanos" localSheetId="0">#REF!</definedName>
    <definedName name="ana_lavamanos">#REF!</definedName>
    <definedName name="ana_losa_fondo" localSheetId="0">#REF!</definedName>
    <definedName name="ana_losa_fondo">#REF!</definedName>
    <definedName name="ana_losa_techo" localSheetId="0">#REF!</definedName>
    <definedName name="ana_losa_techo">#REF!</definedName>
    <definedName name="ana_pañete" localSheetId="0">#REF!</definedName>
    <definedName name="ana_pañete">#REF!</definedName>
    <definedName name="ana_red_cpvc_0.75x0.5pulg" localSheetId="0">#REF!</definedName>
    <definedName name="ana_red_cpvc_0.75x0.5pulg">#REF!</definedName>
    <definedName name="ana_red_hg_3x2" localSheetId="0">#REF!</definedName>
    <definedName name="ana_red_hg_3x2">#REF!</definedName>
    <definedName name="ana_red_pvc_3x2pulg" localSheetId="0">#REF!</definedName>
    <definedName name="ana_red_pvc_3x2pulg">#REF!</definedName>
    <definedName name="ana_red_pvc_4x2pulg" localSheetId="0">#REF!</definedName>
    <definedName name="ana_red_pvc_4x2pulg">#REF!</definedName>
    <definedName name="ana_red_pvc_4x3pulg" localSheetId="0">#REF!</definedName>
    <definedName name="ana_red_pvc_4x3pulg">#REF!</definedName>
    <definedName name="ana_red_pvc_presion_0.75x0.5pulg" localSheetId="0">#REF!</definedName>
    <definedName name="ana_red_pvc_presion_0.75x0.5pulg">#REF!</definedName>
    <definedName name="ana_red_pvc_presion_1.5x0.75pulg" localSheetId="0">#REF!</definedName>
    <definedName name="ana_red_pvc_presion_1.5x0.75pulg">#REF!</definedName>
    <definedName name="ana_red_pvc_presion_1.5x1pulg" localSheetId="0">#REF!</definedName>
    <definedName name="ana_red_pvc_presion_1.5x1pulg">#REF!</definedName>
    <definedName name="ana_red_pvc_presion_1x0.5pulg" localSheetId="0">#REF!</definedName>
    <definedName name="ana_red_pvc_presion_1x0.5pulg">#REF!</definedName>
    <definedName name="ana_red_pvc_presion_1x0.75pulg" localSheetId="0">#REF!</definedName>
    <definedName name="ana_red_pvc_presion_1x0.75pulg">#REF!</definedName>
    <definedName name="ana_red_pvc_presion_2x1.5pulg" localSheetId="0">#REF!</definedName>
    <definedName name="ana_red_pvc_presion_2x1.5pulg">#REF!</definedName>
    <definedName name="ana_red_pvc_presion_2x1pulg" localSheetId="0">#REF!</definedName>
    <definedName name="ana_red_pvc_presion_2x1pulg">#REF!</definedName>
    <definedName name="ana_red_pvc_presion_3x1.5pulg" localSheetId="0">#REF!</definedName>
    <definedName name="ana_red_pvc_presion_3x1.5pulg">#REF!</definedName>
    <definedName name="ana_red_pvc_presion_3x1pulg" localSheetId="0">#REF!</definedName>
    <definedName name="ana_red_pvc_presion_3x1pulg">#REF!</definedName>
    <definedName name="ana_red_pvc_presion_3x2pulg" localSheetId="0">#REF!</definedName>
    <definedName name="ana_red_pvc_presion_3x2pulg">#REF!</definedName>
    <definedName name="ana_rejilla_techo" localSheetId="0">#REF!</definedName>
    <definedName name="ana_rejilla_techo">#REF!</definedName>
    <definedName name="ana_salida_ac_0.5pulg" localSheetId="0">#REF!</definedName>
    <definedName name="ana_salida_ac_0.5pulg">#REF!</definedName>
    <definedName name="ana_salida_ac_0.75pulg" localSheetId="0">#REF!</definedName>
    <definedName name="ana_salida_ac_0.75pulg">#REF!</definedName>
    <definedName name="ana_salida_af_0.5pulg" localSheetId="0">#REF!</definedName>
    <definedName name="ana_salida_af_0.5pulg">#REF!</definedName>
    <definedName name="ana_salida_af_0.75pulg" localSheetId="0">#REF!</definedName>
    <definedName name="ana_salida_af_0.75pulg">#REF!</definedName>
    <definedName name="ana_salida_drenaje_2pulg" localSheetId="0">#REF!</definedName>
    <definedName name="ana_salida_drenaje_2pulg">#REF!</definedName>
    <definedName name="ana_salida_drenaje_4pulg" localSheetId="0">#REF!</definedName>
    <definedName name="ana_salida_drenaje_4pulg">#REF!</definedName>
    <definedName name="ana_tee_cpvc_0.5pulg" localSheetId="0">#REF!</definedName>
    <definedName name="ana_tee_cpvc_0.5pulg">#REF!</definedName>
    <definedName name="ana_tee_cpvc_0.75pulg" localSheetId="0">#REF!</definedName>
    <definedName name="ana_tee_cpvc_0.75pulg">#REF!</definedName>
    <definedName name="ana_tee_hg_3hg" localSheetId="0">#REF!</definedName>
    <definedName name="ana_tee_hg_3hg">#REF!</definedName>
    <definedName name="ana_tee_pvc_presion_0.5pulg" localSheetId="0">#REF!</definedName>
    <definedName name="ana_tee_pvc_presion_0.5pulg">#REF!</definedName>
    <definedName name="ana_tee_pvc_presion_0.75pulg" localSheetId="0">#REF!</definedName>
    <definedName name="ana_tee_pvc_presion_0.75pulg">#REF!</definedName>
    <definedName name="ana_tee_pvc_presion_1.5pulg" localSheetId="0">#REF!</definedName>
    <definedName name="ana_tee_pvc_presion_1.5pulg">#REF!</definedName>
    <definedName name="ana_tee_pvc_presion_1pulg" localSheetId="0">#REF!</definedName>
    <definedName name="ana_tee_pvc_presion_1pulg">#REF!</definedName>
    <definedName name="ana_tee_pvc_presion_2pulg" localSheetId="0">#REF!</definedName>
    <definedName name="ana_tee_pvc_presion_2pulg">#REF!</definedName>
    <definedName name="ana_tee_pvc_presion_3pulg" localSheetId="0">#REF!</definedName>
    <definedName name="ana_tee_pvc_presion_3pulg">#REF!</definedName>
    <definedName name="ana_trampa_grasa" localSheetId="0">#REF!</definedName>
    <definedName name="ana_trampa_grasa">#REF!</definedName>
    <definedName name="ana_tub_colg_cpvc_0.5pulg" localSheetId="0">#REF!</definedName>
    <definedName name="ana_tub_colg_cpvc_0.5pulg">#REF!</definedName>
    <definedName name="ana_tub_colg_cpvc_0.75pulg" localSheetId="0">#REF!</definedName>
    <definedName name="ana_tub_colg_cpvc_0.75pulg">#REF!</definedName>
    <definedName name="ana_tub_colg_pvc_sch40_0.5pulg" localSheetId="0">#REF!</definedName>
    <definedName name="ana_tub_colg_pvc_sch40_0.5pulg">#REF!</definedName>
    <definedName name="ana_tub_colg_pvc_sch40_0.75pulg" localSheetId="0">#REF!</definedName>
    <definedName name="ana_tub_colg_pvc_sch40_0.75pulg">#REF!</definedName>
    <definedName name="ana_tub_colg_pvc_sch40_1.5pulg" localSheetId="0">#REF!</definedName>
    <definedName name="ana_tub_colg_pvc_sch40_1.5pulg">#REF!</definedName>
    <definedName name="ana_tub_colg_pvc_sch40_1pulg" localSheetId="0">#REF!</definedName>
    <definedName name="ana_tub_colg_pvc_sch40_1pulg">#REF!</definedName>
    <definedName name="ana_tub_colg_pvc_sdr26_2pulg" localSheetId="0">#REF!</definedName>
    <definedName name="ana_tub_colg_pvc_sdr26_2pulg">#REF!</definedName>
    <definedName name="ana_tub_colg_pvc_sdr26_3pulg" localSheetId="0">#REF!</definedName>
    <definedName name="ana_tub_colg_pvc_sdr26_3pulg">#REF!</definedName>
    <definedName name="ana_tub_colg_pvc_sdr32.5_4pulg" localSheetId="0">#REF!</definedName>
    <definedName name="ana_tub_colg_pvc_sdr32.5_4pulg">#REF!</definedName>
    <definedName name="ana_tub_hg_2pulg" localSheetId="0">#REF!</definedName>
    <definedName name="ana_tub_hg_2pulg">#REF!</definedName>
    <definedName name="ana_tub_hg_3pulg" localSheetId="0">#REF!</definedName>
    <definedName name="ana_tub_hg_3pulg">#REF!</definedName>
    <definedName name="ana_tub_sot_pvc_sdr21_2pulg" localSheetId="0">#REF!</definedName>
    <definedName name="ana_tub_sot_pvc_sdr21_2pulg">#REF!</definedName>
    <definedName name="ana_tub_sot_pvc_sdr21_3pulg" localSheetId="0">#REF!</definedName>
    <definedName name="ana_tub_sot_pvc_sdr21_3pulg">#REF!</definedName>
    <definedName name="ana_tub_sot_pvc_sdr26_3pulg" localSheetId="0">#REF!</definedName>
    <definedName name="ana_tub_sot_pvc_sdr26_3pulg">#REF!</definedName>
    <definedName name="ana_tub_sot_pvc_sdr32.5_4pulg" localSheetId="0">#REF!</definedName>
    <definedName name="ana_tub_sot_pvc_sdr32.5_4pulg">#REF!</definedName>
    <definedName name="ana_tub_sot_pvc_sdr32.5_6pulg" localSheetId="0">#REF!</definedName>
    <definedName name="ana_tub_sot_pvc_sdr32.5_6pulg">#REF!</definedName>
    <definedName name="ana_valvula_0.75pulg" localSheetId="0">#REF!</definedName>
    <definedName name="ana_valvula_0.75pulg">#REF!</definedName>
    <definedName name="ana_valvula_1.5pulg" localSheetId="0">#REF!</definedName>
    <definedName name="ana_valvula_1.5pulg">#REF!</definedName>
    <definedName name="ana_valvula_1pulg" localSheetId="0">#REF!</definedName>
    <definedName name="ana_valvula_1pulg">#REF!</definedName>
    <definedName name="ana_valvula_2pulg" localSheetId="0">#REF!</definedName>
    <definedName name="ana_valvula_2pulg">#REF!</definedName>
    <definedName name="ana_valvula_reguladora_1pulg" localSheetId="0">#REF!</definedName>
    <definedName name="ana_valvula_reguladora_1pulg">#REF!</definedName>
    <definedName name="ana_valvula_reguladora_2pulg" localSheetId="0">#REF!</definedName>
    <definedName name="ana_valvula_reguladora_2pulg">#REF!</definedName>
    <definedName name="ana_vertedero" localSheetId="0">#REF!</definedName>
    <definedName name="ana_vertedero">#REF!</definedName>
    <definedName name="ana_viga_amarre" localSheetId="0">#REF!</definedName>
    <definedName name="ana_viga_amarre">#REF!</definedName>
    <definedName name="ana_viga_riostra" localSheetId="0">#REF!</definedName>
    <definedName name="ana_viga_riostra">#REF!</definedName>
    <definedName name="ana_yee_pvc_drenaje_2pulg" localSheetId="0">#REF!</definedName>
    <definedName name="ana_yee_pvc_drenaje_2pulg">#REF!</definedName>
    <definedName name="ana_yee_pvc_drenaje_3pulg" localSheetId="0">#REF!</definedName>
    <definedName name="ana_yee_pvc_drenaje_3pulg">#REF!</definedName>
    <definedName name="ana_yee_pvc_drenaje_4pulg" localSheetId="0">#REF!</definedName>
    <definedName name="ana_yee_pvc_drenaje_4pulg">#REF!</definedName>
    <definedName name="ana_zabaleta" localSheetId="0">#REF!</definedName>
    <definedName name="ana_zabaleta">#REF!</definedName>
    <definedName name="analisis" localSheetId="0">#REF!,#REF!,#REF!</definedName>
    <definedName name="analisis">#REF!,#REF!,#REF!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claje_de_Pilotes" localSheetId="0">#REF!</definedName>
    <definedName name="Anclaje_de_Pilotes">#REF!</definedName>
    <definedName name="Anclaje_de_Pilotes_2">#N/A</definedName>
    <definedName name="Anclaje_de_Pilotes_3">#N/A</definedName>
    <definedName name="Andamios">[19]Insumos!$B$24:$D$24</definedName>
    <definedName name="Andamios____0.25_planchas_plywood___10_usos">[19]Insumos!$B$25:$D$25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G2X2SOPLAMPCONTRA" localSheetId="0">#REF!</definedName>
    <definedName name="ANG2X2SOPLAMPCONTRA">#REF!</definedName>
    <definedName name="ANGULAR" localSheetId="0">#REF!</definedName>
    <definedName name="ANGULAR">#REF!</definedName>
    <definedName name="ANGULAR_2">"$#REF!.$B$246"</definedName>
    <definedName name="ANGULAR_3">"$#REF!.$B$246"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PLAS" localSheetId="0">#REF!</definedName>
    <definedName name="ARANDELAPLAS">#REF!</definedName>
    <definedName name="are" localSheetId="0" hidden="1">'[22]ANALISIS STO DGO'!#REF!</definedName>
    <definedName name="are" hidden="1">'[22]ANALISIS STO DGO'!#REF!</definedName>
    <definedName name="_xlnm.Print_Area" localSheetId="0">'PRESUP NUEVA UNIV. POLICIA'!$A$1:$G$833</definedName>
    <definedName name="_xlnm.Print_Area">[8]A!#REF!</definedName>
    <definedName name="ARENA" localSheetId="0">#REF!</definedName>
    <definedName name="ARENA">#REF!</definedName>
    <definedName name="Arena_Fina">[19]Insumos!$B$17:$D$17</definedName>
    <definedName name="Arena_Gruesa_Lavada">[19]Insumos!$B$16:$D$16</definedName>
    <definedName name="ARENA_LAV_CLASIF">'[23]MATERIALES LISTADO'!$D$9</definedName>
    <definedName name="Arena_Triturada_y_Lavada___especial_para_hormigones">[19]Insumos!$B$14:$D$14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#REF!</definedName>
    <definedName name="ARENAF">#REF!</definedName>
    <definedName name="arenafina">[20]MATERIALES!$G$11</definedName>
    <definedName name="ARENAG" localSheetId="0">#REF!</definedName>
    <definedName name="ARENAG">#REF!</definedName>
    <definedName name="ARENAGRUESA" localSheetId="0">#REF!</definedName>
    <definedName name="ARENAGRUESA">#REF!</definedName>
    <definedName name="arenaitabo">[20]MATERIALES!$G$12</definedName>
    <definedName name="arenalavada">[20]MATERIALES!$G$13</definedName>
    <definedName name="ARENAMINA" localSheetId="0">#REF!</definedName>
    <definedName name="ARENAMINA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'[18]Listado Equipos a utilizar'!#REF!</definedName>
    <definedName name="arranque">'[18]Listado Equipos a utilizar'!#REF!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SIENTOINOCORRIENTE" localSheetId="0">#REF!</definedName>
    <definedName name="ASIENTOINOCORRIENTE">#REF!</definedName>
    <definedName name="atado" localSheetId="0">#REF!</definedName>
    <definedName name="atado">#REF!</definedName>
    <definedName name="AY">'[2]Mano Obra'!$D$10</definedName>
    <definedName name="AYCARP" localSheetId="0">#REF!</definedName>
    <definedName name="AYCARP">#REF!</definedName>
    <definedName name="ayoperador" localSheetId="0">#REF!</definedName>
    <definedName name="ayoperador">#REF!</definedName>
    <definedName name="AYUDANTE">'[24]Mano de Obra'!$D$8</definedName>
    <definedName name="ayudcadenero">[20]OBRAMANO!$F$67</definedName>
    <definedName name="B" localSheetId="0">#REF!</definedName>
    <definedName name="B">#REF!</definedName>
    <definedName name="bajada.tubo.24">'[17]Analisis Unitarios'!$E$983</definedName>
    <definedName name="Baldosas_Granito_40x40____Linea_de_Lujo_Color">[19]Insumos!$B$26:$D$26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ERAHFBCAPVC" localSheetId="0">#REF!</definedName>
    <definedName name="BANERAHFBCAPVC">#REF!</definedName>
    <definedName name="BANERAHFCOLPVC" localSheetId="0">#REF!</definedName>
    <definedName name="BANERAHFCOLPVC">#REF!</definedName>
    <definedName name="BANERALIVBCAPVC" localSheetId="0">#REF!</definedName>
    <definedName name="BANERALIVBCAPVC">#REF!</definedName>
    <definedName name="BANERAPVCBCAPVC" localSheetId="0">#REF!</definedName>
    <definedName name="BANERAPVCBCAPVC">#REF!</definedName>
    <definedName name="BANERAPVCCOLPVC" localSheetId="0">#REF!</definedName>
    <definedName name="BANERAPVCCOLPVC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HFBCA">[15]Ana!$F$3582</definedName>
    <definedName name="BAÑERAHFCOL">[15]Ana!$F$3609</definedName>
    <definedName name="BAÑERALIV">[15]Ana!$F$3555</definedName>
    <definedName name="BARANDACURVACONTRA" localSheetId="0">#REF!</definedName>
    <definedName name="BARANDACURVACONTRA">#REF!</definedName>
    <definedName name="BARANDACURVAM2CONTRA" localSheetId="0">#REF!</definedName>
    <definedName name="BARANDACURVAM2CONTRA">#REF!</definedName>
    <definedName name="BARANDARECTACONTRA" localSheetId="0">#REF!</definedName>
    <definedName name="BARANDARECTACONTRA">#REF!</definedName>
    <definedName name="BARANDARECTAM2CONTRA" localSheetId="0">#REF!</definedName>
    <definedName name="BARANDARECTAM2CONTRA">#REF!</definedName>
    <definedName name="BARANDILLA" localSheetId="0">#REF!</definedName>
    <definedName name="BARANDILLA">#REF!</definedName>
    <definedName name="BARANDILLA_2">#N/A</definedName>
    <definedName name="BARANDILLA_3">#N/A</definedName>
    <definedName name="barra12">[13]analisis!$G$2860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ENEFICIOS" localSheetId="0">#REF!</definedName>
    <definedName name="BENEFICIOS">#REF!</definedName>
    <definedName name="Bidet_Royal____Aparato" localSheetId="0">[7]Insumos!#REF!</definedName>
    <definedName name="Bidet_Royal____Aparato">[7]Insumos!#REF!</definedName>
    <definedName name="BIDETBCO">[15]Ana!$F$3635</definedName>
    <definedName name="BIDETBCOPVC" localSheetId="0">#REF!</definedName>
    <definedName name="BIDETBCOPVC">#REF!</definedName>
    <definedName name="BIDETCOL">[15]Ana!$F$3661</definedName>
    <definedName name="BIDETCOLPVC" localSheetId="0">#REF!</definedName>
    <definedName name="BIDETCOLPVC">#REF!</definedName>
    <definedName name="BISAGRA" localSheetId="0">#REF!</definedName>
    <definedName name="BISAGRA">#REF!</definedName>
    <definedName name="block.8.bnp.20">'[25]Ana. blocks y termin.'!$D$6</definedName>
    <definedName name="BLOCK0.10M" localSheetId="0">#REF!</definedName>
    <definedName name="BLOCK0.10M">#REF!</definedName>
    <definedName name="BLOCK0.15M" localSheetId="0">#REF!</definedName>
    <definedName name="BLOCK0.15M">#REF!</definedName>
    <definedName name="BLOCK0.20M" localSheetId="0">#REF!</definedName>
    <definedName name="BLOCK0.20M">#REF!</definedName>
    <definedName name="BLOCK0.30M" localSheetId="0">#REF!</definedName>
    <definedName name="BLOCK0.30M">#REF!</definedName>
    <definedName name="BLOCK10">[15]Ana!$F$216</definedName>
    <definedName name="BLOCK12">[15]Ana!$F$227</definedName>
    <definedName name="BLOCK4">[15]Ana!$F$106</definedName>
    <definedName name="BLOCK4RUST">[15]Ana!$F$238</definedName>
    <definedName name="BLOCK5" localSheetId="0">#REF!</definedName>
    <definedName name="BLOCK5">#REF!</definedName>
    <definedName name="BLOCK6">[15]Ana!$F$139</definedName>
    <definedName name="BLOCK640">[15]Ana!$F$128</definedName>
    <definedName name="BLOCK6VIO2">[15]Ana!$F$150</definedName>
    <definedName name="BLOCK8">[15]Ana!$F$183</definedName>
    <definedName name="BLOCK820">[15]Ana!$F$161</definedName>
    <definedName name="BLOCK820CLLENAS">[15]Ana!$F$205</definedName>
    <definedName name="BLOCK840">[15]Ana!$F$172</definedName>
    <definedName name="BLOCK840CLLENAS">[15]Ana!$F$194</definedName>
    <definedName name="BLOCK8RUST">[15]Ana!$F$248</definedName>
    <definedName name="BLOCKCA" localSheetId="0">#REF!</definedName>
    <definedName name="BLOCKCA">#REF!</definedName>
    <definedName name="BLOCKCALAD666">[15]Ana!$F$253</definedName>
    <definedName name="BLOCKCALAD886">[15]Ana!$F$258</definedName>
    <definedName name="BLOCKCALADORN152040">[15]Ana!$F$263</definedName>
    <definedName name="BLOCKORNAMENTAL" localSheetId="0">#REF!</definedName>
    <definedName name="BLOCKORNAMENTAL">#REF!</definedName>
    <definedName name="Bloques_de_4">[19]Insumos!$B$21:$D$21</definedName>
    <definedName name="Bloques_de_6">[19]Insumos!$B$22:$D$22</definedName>
    <definedName name="Bloques_de_8">[19]Insumos!$B$23:$D$23</definedName>
    <definedName name="bloques4" localSheetId="0">[20]MATERIALES!#REF!</definedName>
    <definedName name="bloques4">[20]MATERIALES!#REF!</definedName>
    <definedName name="bloques6" localSheetId="0">[20]MATERIALES!#REF!</definedName>
    <definedName name="bloques6">[20]MATERIALES!#REF!</definedName>
    <definedName name="bloques8" localSheetId="0">[20]MATERIALES!#REF!</definedName>
    <definedName name="bloques8">[20]MATERIALES!#REF!</definedName>
    <definedName name="BOMBA" localSheetId="0">#REF!</definedName>
    <definedName name="BOMBA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4">[15]Ana!$F$72</definedName>
    <definedName name="BORDILLO6">[15]Ana!$F$82</definedName>
    <definedName name="BORDILLO8">[15]Ana!$F$92</definedName>
    <definedName name="Borrar_C.A1">[26]Col.Amarre!$J$9:$M$9,[26]Col.Amarre!$J$10:$R$10,[26]Col.Amarre!$AG$13:$AH$13,[26]Col.Amarre!$AJ$11:$AK$11,[26]Col.Amarre!$AP$13:$AQ$13,[26]Col.Amarre!$AR$11:$AS$11,[26]Col.Amarre!$D$16:$M$35,[26]Col.Amarre!$V$16:$AC$35</definedName>
    <definedName name="Borrar_Esc.">[26]Escalera!$J$9:$M$9,[26]Escalera!$J$10:$R$10,[26]Escalera!$AL$14:$AM$14,[26]Escalera!$AL$16:$AM$16,[26]Escalera!$I$16:$M$16,[26]Escalera!$B$19:$AE$32,[26]Escalera!$AN$19:$AQ$32</definedName>
    <definedName name="Borrar_Muros">[26]Muros!$W$15:$Z$15,[26]Muros!$AA$15:$AD$15,[26]Muros!$AF$13,[26]Muros!$K$20:$L$20,[26]Muros!$O$26:$P$26</definedName>
    <definedName name="Borrar_Precio">[27]Cotz.!$F$23:$F$800,[27]Cotz.!$K$280:$K$800</definedName>
    <definedName name="Borrar_V.C1">[28]qqVgas!$J$9:$M$9,[28]qqVgas!$J$10:$R$10,[28]qqVgas!$AJ$11:$AK$11,[28]qqVgas!$AR$11:$AS$11,[28]qqVgas!$AG$13:$AH$13,[28]qqVgas!$AP$13:$AQ$13,[28]qqVgas!$D$16:$AC$195</definedName>
    <definedName name="BOTE" localSheetId="0">#REF!</definedName>
    <definedName name="BOTE">#REF!</definedName>
    <definedName name="Bote_de_Material">[19]Insumos!$B$27:$D$27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>[15]Ana!$F$3476</definedName>
    <definedName name="BPLUV4SDR41CONTRA" localSheetId="0">#REF!</definedName>
    <definedName name="BPLUV4SDR41CONTRA">#REF!</definedName>
    <definedName name="BREAKER15" localSheetId="0">#REF!</definedName>
    <definedName name="BREAKER15">#REF!</definedName>
    <definedName name="Brigada_de_Topografía__incluyendo_equipos">[19]Insumos!$B$148:$D$148</definedName>
    <definedName name="BRIGADATOPOGRAFICA" localSheetId="0">#REF!</definedName>
    <definedName name="BRIGADATOPOGRAFICA">#REF!</definedName>
    <definedName name="brochas" localSheetId="0">#REF!</definedName>
    <definedName name="brochas">#REF!</definedName>
    <definedName name="c.gas.gen" localSheetId="0">#REF!</definedName>
    <definedName name="c.gas.gen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le_de_Postensado" localSheetId="0">#REF!</definedName>
    <definedName name="Cable_de_Postensado">#REF!</definedName>
    <definedName name="Cable_de_Postensado_2">#N/A</definedName>
    <definedName name="Cable_de_Postensado_3">#N/A</definedName>
    <definedName name="CABTEJAASFINST" localSheetId="0">#REF!</definedName>
    <definedName name="CABTEJAASFINST">#REF!</definedName>
    <definedName name="CACERO">'[24]Mano de Obra'!$D$778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#REF!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#REF!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#REF!</definedName>
    <definedName name="CACEROZAP" localSheetId="0">#REF!</definedName>
    <definedName name="CACEROZAP">#REF!</definedName>
    <definedName name="cadeneros" localSheetId="0">'[21]O.M. y Salarios'!#REF!</definedName>
    <definedName name="cadeneros">'[21]O.M. y Salarios'!#REF!</definedName>
    <definedName name="CADOQUIN" localSheetId="0">#REF!</definedName>
    <definedName name="CADOQUIN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_Pomier____50_Lbs.">[19]Insumos!$B$29:$D$29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B" localSheetId="0">#REF!</definedName>
    <definedName name="CALICHEB">#REF!</definedName>
    <definedName name="CAMARACAL">[15]Ana!$F$3672</definedName>
    <definedName name="CAMARAROC">[15]Ana!$F$3683</definedName>
    <definedName name="CAMARATIE">[15]Ana!$F$3694</definedName>
    <definedName name="camioncama" localSheetId="0">'[18]Listado Equipos a utilizar'!#REF!</definedName>
    <definedName name="camioncama">'[18]Listado Equipos a utilizar'!#REF!</definedName>
    <definedName name="camioneta" localSheetId="0">'[18]Listado Equipos a utilizar'!#REF!</definedName>
    <definedName name="camioneta">'[18]Listado Equipos a utilizar'!#REF!</definedName>
    <definedName name="CAMIONVOLTEO">[20]EQUIPOS!$I$19</definedName>
    <definedName name="CAN" localSheetId="0">[8]A!#REF!</definedName>
    <definedName name="CAN">[8]A!#REF!</definedName>
    <definedName name="CANALETACONTRA" localSheetId="0">#REF!</definedName>
    <definedName name="CANALETACONTRA">#REF!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" localSheetId="0">#REF!</definedName>
    <definedName name="Cant">#REF!</definedName>
    <definedName name="Cant_2">"$#REF!.$D$1:$D$65534"</definedName>
    <definedName name="Cant_3">"$#REF!.$D$1:$D$65534"</definedName>
    <definedName name="CANT1" localSheetId="0">#REF!</definedName>
    <definedName name="CANT1">#REF!</definedName>
    <definedName name="CANT1_2">"$#REF!.$D$1:$D$65534"</definedName>
    <definedName name="CANT1_3">"$#REF!.$D$1:$D$65534"</definedName>
    <definedName name="cant10" localSheetId="0">#REF!</definedName>
    <definedName name="cant10">#REF!</definedName>
    <definedName name="cant2" localSheetId="0">#REF!</definedName>
    <definedName name="cant2">#REF!</definedName>
    <definedName name="CANT3" localSheetId="0">#REF!</definedName>
    <definedName name="CANT3">#REF!</definedName>
    <definedName name="cant4">[7]Sheet4!$C:$C</definedName>
    <definedName name="cant5">[7]Sheet5!$C:$C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7" localSheetId="0">#REF!</definedName>
    <definedName name="cant7">#REF!</definedName>
    <definedName name="Cant8" localSheetId="0">#REF!</definedName>
    <definedName name="Cant8">#REF!</definedName>
    <definedName name="canta" localSheetId="0">#REF!</definedName>
    <definedName name="canta">#REF!</definedName>
    <definedName name="canta_2">"$#REF!.$H$1:$H$65534"</definedName>
    <definedName name="canta_3">"$#REF!.$H$1:$H$65534"</definedName>
    <definedName name="CANTIDADPRESUPUESTO" localSheetId="0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>[15]Ana!$F$443</definedName>
    <definedName name="cantp" localSheetId="0">#REF!</definedName>
    <definedName name="cantp">#REF!</definedName>
    <definedName name="cantp_2">"$#REF!.$J$1:$J$65534"</definedName>
    <definedName name="cantp_3">"$#REF!.$J$1:$J$65534"</definedName>
    <definedName name="cantpre" localSheetId="0">#REF!</definedName>
    <definedName name="cantpre">#REF!</definedName>
    <definedName name="cantpre_2">"$#REF!.$D$1:$D$65534"</definedName>
    <definedName name="cantpre_3">"$#REF!.$D$1:$D$65534"</definedName>
    <definedName name="cantt" localSheetId="0">#REF!</definedName>
    <definedName name="cantt">#REF!</definedName>
    <definedName name="cantt_2">"$#REF!.$L$1:$L$65534"</definedName>
    <definedName name="cantt_3">"$#REF!.$L$1:$L$65534"</definedName>
    <definedName name="CAOBA" localSheetId="0">#REF!</definedName>
    <definedName name="CAOBA">#REF!</definedName>
    <definedName name="Capatazequipo">[20]OBRAMANO!$F$81</definedName>
    <definedName name="CAR.SOC">'[29]Cargas Sociales'!$G$23</definedName>
    <definedName name="Car.Soc.">'[17]Cargas Sociales'!$G$29</definedName>
    <definedName name="CARANTEPECHO" localSheetId="0">#REF!</definedName>
    <definedName name="CARANTEPECHO">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 localSheetId="0">#REF!</definedName>
    <definedName name="CARCOL30">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 localSheetId="0">#REF!</definedName>
    <definedName name="CARCOL50">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 localSheetId="0">#REF!</definedName>
    <definedName name="CARCOLAMARRE">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 localSheetId="0">#REF!</definedName>
    <definedName name="CARCOLRED6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>[15]Ana!$F$366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gador" localSheetId="0">'[18]Listado Equipos a utilizar'!#REF!</definedName>
    <definedName name="cargador">'[18]Listado Equipos a utilizar'!#REF!</definedName>
    <definedName name="CARGADORB">[30]EQUIPOS!$D$13</definedName>
    <definedName name="carguio.retro.pala">'[17]Analisis Unitarios'!$E$519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URO" localSheetId="0">#REF!</definedName>
    <definedName name="CARMURO">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DINTEL" localSheetId="0">#REF!</definedName>
    <definedName name="CARPDINTEL">#REF!</definedName>
    <definedName name="Carpint.Columna.30.30">'[25]Costos Mano de Obra'!$O$71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4080" localSheetId="0">#REF!</definedName>
    <definedName name="CARPVIGA4080">#REF!</definedName>
    <definedName name="CARRAMPA" localSheetId="0">#REF!</definedName>
    <definedName name="CARRAMPA">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retilla____2_P3_______TIPO_JEEP" localSheetId="0">[7]Insumos!#REF!</definedName>
    <definedName name="Carretilla____2_P3_______TIPO_JEEP">[7]Insumos!#REF!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 localSheetId="0">#REF!</definedName>
    <definedName name="CARVIGAAMA1520X20">#REF!</definedName>
    <definedName name="CARVIGAAMA1520X30" localSheetId="0">#REF!</definedName>
    <definedName name="CARVIGAAMA1520X30">#REF!</definedName>
    <definedName name="CARVIGAAMA1520X40" localSheetId="0">#REF!</definedName>
    <definedName name="CARVIGAAMA1520X40">#REF!</definedName>
    <definedName name="CARVIGAAMA1520X50" localSheetId="0">#REF!</definedName>
    <definedName name="CARVIGAAMA1520X50">#REF!</definedName>
    <definedName name="CARVIGAFONDOH10" localSheetId="0">#REF!</definedName>
    <definedName name="CARVIGAFONDOH10">#REF!</definedName>
    <definedName name="CARVIGAINVFONDO10" localSheetId="0">#REF!</definedName>
    <definedName name="CARVIGAINVFONDO10">#REF!</definedName>
    <definedName name="CARVIGAINVTAPA10" localSheetId="0">#REF!</definedName>
    <definedName name="CARVIGAINVTAPA10">#REF!</definedName>
    <definedName name="CARVIGATAPAH10" localSheetId="0">#REF!</definedName>
    <definedName name="CARVIGATAPAH10">#REF!</definedName>
    <definedName name="CARVIGZAP40X40" localSheetId="0">#REF!</definedName>
    <definedName name="CARVIGZAP40X40">#REF!</definedName>
    <definedName name="CARVIGZAP50X50" localSheetId="0">#REF!</definedName>
    <definedName name="CARVIGZAP50X50">#REF!</definedName>
    <definedName name="CARVIGZAP60X60" localSheetId="0">#REF!</definedName>
    <definedName name="CARVIGZAP60X60">#REF!</definedName>
    <definedName name="CARVUELO1" localSheetId="0">#REF!</definedName>
    <definedName name="CARVUELO1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 localSheetId="0">#REF!</definedName>
    <definedName name="CASBESTO">#REF!</definedName>
    <definedName name="CASCAJO" localSheetId="0">#REF!</definedName>
    <definedName name="CASCAJO">#REF!</definedName>
    <definedName name="Cascajo_Limpio">[19]Insumos!$B$13:$D$13</definedName>
    <definedName name="Cascajo_Sucio" localSheetId="0">[7]Insumos!#REF!</definedName>
    <definedName name="Cascajo_Sucio">[7]Insumos!#REF!</definedName>
    <definedName name="CASETA200">[15]Ana!$F$290</definedName>
    <definedName name="CASETA200M2">[15]Ana!$F$291</definedName>
    <definedName name="CASETA500">[15]Ana!$F$327</definedName>
    <definedName name="CASETAM2">[15]Ana!$F$328</definedName>
    <definedName name="Casting_Bed" localSheetId="0">#REF!</definedName>
    <definedName name="Casting_Bed">#REF!</definedName>
    <definedName name="Casting_Bed_2">#N/A</definedName>
    <definedName name="Casting_Bed_3">#N/A</definedName>
    <definedName name="CAT214BFT">[20]EQUIPOS!$I$15</definedName>
    <definedName name="Cat950B">[20]EQUIPOS!$I$14</definedName>
    <definedName name="CAVOSC" localSheetId="0">#REF!</definedName>
    <definedName name="CAVOSC">#REF!</definedName>
    <definedName name="CB" localSheetId="0">#REF!</definedName>
    <definedName name="CB">#REF!</definedName>
    <definedName name="CBAJVEN2" localSheetId="0">#REF!</definedName>
    <definedName name="CBAJVEN2">#REF!</definedName>
    <definedName name="CBAJVEN3" localSheetId="0">#REF!</definedName>
    <definedName name="CBAJVEN3">#REF!</definedName>
    <definedName name="CBAJVEN6" localSheetId="0">#REF!</definedName>
    <definedName name="CBAJVEN6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 localSheetId="0">#REF!</definedName>
    <definedName name="CBLOCK10">#REF!</definedName>
    <definedName name="CBLOCK12" localSheetId="0">#REF!</definedName>
    <definedName name="CBLOCK12">#REF!</definedName>
    <definedName name="CBLOCK4" localSheetId="0">#REF!</definedName>
    <definedName name="CBLOCK4">#REF!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#REF!</definedName>
    <definedName name="CBLOCK6818" localSheetId="0">#REF!</definedName>
    <definedName name="CBLOCK6818">#REF!</definedName>
    <definedName name="CBLOCK8" localSheetId="0">#REF!</definedName>
    <definedName name="CBLOCK8">#REF!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TON" localSheetId="0">#REF!</definedName>
    <definedName name="CBOTON">#REF!</definedName>
    <definedName name="CBREAKERS" localSheetId="0">#REF!</definedName>
    <definedName name="CBREAKERS">#REF!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1" localSheetId="0">#REF!</definedName>
    <definedName name="CCOLAGUA1">#REF!</definedName>
    <definedName name="CCOLAGUA12" localSheetId="0">#REF!</definedName>
    <definedName name="CCOLAGUA12">#REF!</definedName>
    <definedName name="CCOLAGUA2" localSheetId="0">#REF!</definedName>
    <definedName name="CCOLAGUA2">#REF!</definedName>
    <definedName name="CDESAGUE2" localSheetId="0">#REF!</definedName>
    <definedName name="CDESAGUE2">#REF!</definedName>
    <definedName name="CDESAGUE3Y4" localSheetId="0">#REF!</definedName>
    <definedName name="CDESAGUE3Y4">#REF!</definedName>
    <definedName name="CDESAGUE3Y4CONPARRILLA" localSheetId="0">#REF!</definedName>
    <definedName name="CDESAGUE3Y4CONPARRILLA">#REF!</definedName>
    <definedName name="CDESAGUEP2" localSheetId="0">#REF!</definedName>
    <definedName name="CDESAGUEP2">#REF!</definedName>
    <definedName name="CDESAGUEP3" localSheetId="0">#REF!</definedName>
    <definedName name="CDESAGUEP3">#REF!</definedName>
    <definedName name="CDESAGUEP5" localSheetId="0">#REF!</definedName>
    <definedName name="CDESAGUEP5">#REF!</definedName>
    <definedName name="CDUCHA" localSheetId="0">#REF!</definedName>
    <definedName name="CDUCHA">#REF!</definedName>
    <definedName name="CEDRO" localSheetId="0">#REF!</definedName>
    <definedName name="CEDRO">#REF!</definedName>
    <definedName name="cem">[16]Precio!$F$9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pañete">'[31]Insumos materiales'!$J$20</definedName>
    <definedName name="Cemento_1">#N/A</definedName>
    <definedName name="Cemento_2">#N/A</definedName>
    <definedName name="Cemento_3">#N/A</definedName>
    <definedName name="Cemento_Blanco">[19]Insumos!$B$32:$D$32</definedName>
    <definedName name="CEMENTO_GRIS_FDA">'[23]MATERIALES LISTADO'!$D$17</definedName>
    <definedName name="cementoblanco" localSheetId="0">[20]MATERIALES!#REF!</definedName>
    <definedName name="cementoblanco">[20]MATERIALES!#REF!</definedName>
    <definedName name="CEMENTOG" localSheetId="0">#REF!</definedName>
    <definedName name="CEMENTOG">#REF!</definedName>
    <definedName name="cementogris">[20]MATERIALES!$G$17</definedName>
    <definedName name="CEMENTOP" localSheetId="0">#REF!</definedName>
    <definedName name="CEMENTOP">#REF!</definedName>
    <definedName name="CEMENTOPVCCANOPINTA" localSheetId="0">#REF!</definedName>
    <definedName name="CEMENTOPVCCANOPINTA">#REF!</definedName>
    <definedName name="CEMPALMEAGUA1" localSheetId="0">#REF!</definedName>
    <definedName name="CEMPALMEAGUA1">#REF!</definedName>
    <definedName name="CEMPALMEAGUA112" localSheetId="0">#REF!</definedName>
    <definedName name="CEMPALMEAGUA112">#REF!</definedName>
    <definedName name="CEMPALMEAGUA114" localSheetId="0">#REF!</definedName>
    <definedName name="CEMPALMEAGUA114">#REF!</definedName>
    <definedName name="CEMPALMEAGUA1234" localSheetId="0">#REF!</definedName>
    <definedName name="CEMPALMEAGUA1234">#REF!</definedName>
    <definedName name="CEMPALMEAGUA2" localSheetId="0">#REF!</definedName>
    <definedName name="CEMPALMEAGUA2">#REF!</definedName>
    <definedName name="ceramcr33" localSheetId="0">[20]MATERIALES!#REF!</definedName>
    <definedName name="ceramcr33">[20]MATERIALES!#REF!</definedName>
    <definedName name="ceramcriolla" localSheetId="0">[20]MATERIALES!#REF!</definedName>
    <definedName name="ceramcriolla">[20]MATERIALES!#REF!</definedName>
    <definedName name="Ceramica.Criolla.40.40">'[25]Insumos materiales'!$J$48</definedName>
    <definedName name="Cerámica_30x30_Pared">[19]Insumos!$B$35:$D$35</definedName>
    <definedName name="Cerámica_Italiana_Pared">[19]Insumos!$B$34:$D$34</definedName>
    <definedName name="ceramicaitalia" localSheetId="0">[20]MATERIALES!#REF!</definedName>
    <definedName name="ceramicaitalia">[20]MATERIALES!#REF!</definedName>
    <definedName name="ceramicaitaliapared" localSheetId="0">[20]MATERIALES!#REF!</definedName>
    <definedName name="ceramicaitaliapared">[20]MATERIALES!#REF!</definedName>
    <definedName name="ceramicaitalipared" localSheetId="0">[20]MATERIALES!#REF!</definedName>
    <definedName name="ceramicaitalipared">[20]MATERIALES!#REF!</definedName>
    <definedName name="ceramicapared">'[29]Analisis Unit. '!$F$48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 localSheetId="0">#REF!</definedName>
    <definedName name="CERAMICAPISOP">#REF!</definedName>
    <definedName name="CERAMICAPISOS" localSheetId="0">#REF!</definedName>
    <definedName name="CERAMICAPISOS">#REF!</definedName>
    <definedName name="ceramicapp" localSheetId="0">#REF!</definedName>
    <definedName name="ceramicapp">#REF!</definedName>
    <definedName name="CESCHCH" localSheetId="0">#REF!</definedName>
    <definedName name="CESCHCH">#REF!</definedName>
    <definedName name="CFREGADERO1CAMARA" localSheetId="0">#REF!</definedName>
    <definedName name="CFREGADERO1CAMARA">#REF!</definedName>
    <definedName name="CFREGADERO2CAMARAS" localSheetId="0">#REF!</definedName>
    <definedName name="CFREGADERO2CAMARAS">#REF!</definedName>
    <definedName name="cfrontal">'[21]Resumen Precio Equipos'!$I$16</definedName>
    <definedName name="CG" localSheetId="0">#REF!</definedName>
    <definedName name="CG">#REF!</definedName>
    <definedName name="chazo" localSheetId="0">[20]OBRAMANO!#REF!</definedName>
    <definedName name="chazo">[20]OBRAMANO!#REF!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____Corte">[19]Insumos!$B$46:$D$46</definedName>
    <definedName name="CHAZOZOCALO" localSheetId="0">#REF!</definedName>
    <definedName name="CHAZOZOCALO">#REF!</definedName>
    <definedName name="chilena" localSheetId="0">#REF!</definedName>
    <definedName name="chilena">#REF!</definedName>
    <definedName name="Chofercisterna">[20]OBRAMANO!$F$79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 localSheetId="0">#REF!</definedName>
    <definedName name="CINT1">#REF!</definedName>
    <definedName name="CINT2" localSheetId="0">#REF!</definedName>
    <definedName name="CINT2">#REF!</definedName>
    <definedName name="CINT3" localSheetId="0">#REF!</definedName>
    <definedName name="CINT3">#REF!</definedName>
    <definedName name="CINT3V" localSheetId="0">#REF!</definedName>
    <definedName name="CINT3V">#REF!</definedName>
    <definedName name="CINT4V" localSheetId="0">#REF!</definedName>
    <definedName name="CINT4V">#REF!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isterna">'[18]Listado Equipos a utilizar'!$I$11</definedName>
    <definedName name="CISTERNA4CAL">[15]Ana!$F$3759</definedName>
    <definedName name="CISTERNA4ROC">[15]Ana!$F$3779</definedName>
    <definedName name="CISTERNA8TIE">[15]Ana!$F$3799</definedName>
    <definedName name="CLADRILLOS" localSheetId="0">#REF!</definedName>
    <definedName name="CLADRILLOS">#REF!</definedName>
    <definedName name="CLAVADERO1" localSheetId="0">#REF!</definedName>
    <definedName name="CLAVADERO1">#REF!</definedName>
    <definedName name="CLAVADERO2" localSheetId="0">#REF!</definedName>
    <definedName name="CLAVADERO2">#REF!</definedName>
    <definedName name="CLAVAMANOS" localSheetId="0">#REF!</definedName>
    <definedName name="CLAVAMANOS">#REF!</definedName>
    <definedName name="CLAVCLI" localSheetId="0">#REF!</definedName>
    <definedName name="CLAVCLI">#REF!</definedName>
    <definedName name="CLAVEMP" localSheetId="0">#REF!</definedName>
    <definedName name="CLAVEMP">#REF!</definedName>
    <definedName name="CLAVO" localSheetId="0">#REF!</definedName>
    <definedName name="CLAVO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_2">#N/A</definedName>
    <definedName name="Clavos_3">#N/A</definedName>
    <definedName name="Clavos_Corriente">[19]Insumos!$B$47:$D$47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 localSheetId="0">#REF!</definedName>
    <definedName name="CLAVOZINC">#REF!</definedName>
    <definedName name="CLAVPATAS" localSheetId="0">#REF!</definedName>
    <definedName name="CLAVPATAS">#REF!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 localSheetId="0">#REF!</definedName>
    <definedName name="CLLAVEDUCHA">#REF!</definedName>
    <definedName name="CLUCES" localSheetId="0">#REF!</definedName>
    <definedName name="CLUCES">#REF!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" localSheetId="0">#REF!</definedName>
    <definedName name="CO">#REF!</definedName>
    <definedName name="CODIGO" localSheetId="0">#REF!</definedName>
    <definedName name="CODIGO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" localSheetId="0">#REF!</definedName>
    <definedName name="CODO3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" localSheetId="0">#REF!</definedName>
    <definedName name="CODO4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e.esp.gra" localSheetId="0">#REF!</definedName>
    <definedName name="coe.esp.gra">#REF!</definedName>
    <definedName name="coef.2">'[32]Desembolso de Caja'!$I$7</definedName>
    <definedName name="coef.adm." localSheetId="0">#REF!</definedName>
    <definedName name="coef.adm.">#REF!</definedName>
    <definedName name="coef.gas.adm">'[17]Datos a Project'!$L$15</definedName>
    <definedName name="COLAEXTLAV" localSheetId="0">#REF!</definedName>
    <definedName name="COLAEXTLAV">#REF!</definedName>
    <definedName name="COLAGUA2SCH40CONTRA" localSheetId="0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._bloque_4x_8_x16_pulgs." localSheetId="0">#REF!</definedName>
    <definedName name="Coloc._bloque_4x_8_x16_pulgs.">#REF!</definedName>
    <definedName name="Coloc.Block.4">'[31]Costos Mano de Obra'!$O$38</definedName>
    <definedName name="Coloc.Block.6">'[25]Costos Mano de Obra'!$O$37</definedName>
    <definedName name="Coloc.Ceramica.Pisos">'[25]Costos Mano de Obra'!$O$46</definedName>
    <definedName name="colocblock6">'[29]Analisis Unit. '!$F$24</definedName>
    <definedName name="colorante" localSheetId="0">#REF!</definedName>
    <definedName name="colorante">#REF!</definedName>
    <definedName name="CommHdr" localSheetId="0">#REF!</definedName>
    <definedName name="CommHdr">#REF!</definedName>
    <definedName name="CommLabel" localSheetId="0">#REF!</definedName>
    <definedName name="CommLabel">#REF!</definedName>
    <definedName name="COMPENS" localSheetId="0">#REF!</definedName>
    <definedName name="COMPENS">#REF!</definedName>
    <definedName name="Compresores">[20]EQUIPOS!$I$28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 localSheetId="0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ONTENTELFORDM">[15]Ana!$F$343</definedName>
    <definedName name="CONTENTELFORDM3">[15]Ana!$F$342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RINAL12FALDA" localSheetId="0">#REF!</definedName>
    <definedName name="CORINAL12FALDA">#REF!</definedName>
    <definedName name="CORINALCEM" localSheetId="0">#REF!</definedName>
    <definedName name="CORINALCEM">#REF!</definedName>
    <definedName name="CORINALFALDA" localSheetId="0">#REF!</definedName>
    <definedName name="CORINALFALDA">#REF!</definedName>
    <definedName name="CORINALPEQ" localSheetId="0">#REF!</definedName>
    <definedName name="CORINALPEQ">#REF!</definedName>
    <definedName name="correa8">[13]analisis!$G$773</definedName>
    <definedName name="Corte_y_Bote_Material____C_E" localSheetId="0">[7]Insumos!#REF!</definedName>
    <definedName name="Corte_y_Bote_Material____C_E">[7]Insumos!#REF!</definedName>
    <definedName name="CORTEEQUIPO" localSheetId="0">#REF!</definedName>
    <definedName name="CORTEEQUIPO">#REF!</definedName>
    <definedName name="costo.alquiler.casa">'[17]Analisis Unitarios'!$F$56</definedName>
    <definedName name="costo.andamio.panete">'[17]Analisis Unitarios'!$F$35</definedName>
    <definedName name="costo.bajada.block">'[17]Analisis Unitarios'!$F$37</definedName>
    <definedName name="costo.bajada.ladrillo">'[17]Analisis Unitarios'!$F$38</definedName>
    <definedName name="costo.bajada.mat.m3">'[17]Analisis Unitarios'!$F$39</definedName>
    <definedName name="costo.block8">'[17]Analisis Unitarios'!$F$74</definedName>
    <definedName name="costo.camion.cisterna">'[17]Analisis Unitarios'!$E$331</definedName>
    <definedName name="costo.carguio.exc">'[33]Analisis Unitarios'!$E$173</definedName>
    <definedName name="costo.carguio.mat">'[17]Analisis Unitarios'!$E$526</definedName>
    <definedName name="costo.codo.pvc.media.presion" localSheetId="0">#REF!</definedName>
    <definedName name="costo.codo.pvc.media.presion">#REF!</definedName>
    <definedName name="costo.coloc.afalto.2.5.pulg">'[17]Analisis Unitarios'!$F$61</definedName>
    <definedName name="costo.coloc.guardera">'[17]Analisis Unitarios'!$F$36</definedName>
    <definedName name="costo.demoli.baden">'[17]Analisis Unitarios'!$E$1687</definedName>
    <definedName name="costo.demoli.registro.1.5">'[17]Analisis Unitarios'!$E$1673</definedName>
    <definedName name="costo.enc.des.losas.35">'[17]Analisis Unitarios'!$F$43</definedName>
    <definedName name="costo.enc.des.muro.20">'[17]Analisis Unitarios'!$F$42</definedName>
    <definedName name="costo.fd.cemento">'[17]Analisis Unitarios'!$F$122</definedName>
    <definedName name="costo.gl.ac30">'[17]Analisis Unitarios'!$F$129</definedName>
    <definedName name="costo.gl.aceite.formaleta">'[17]Analisis Unitarios'!$F$70</definedName>
    <definedName name="costo.gl.agua">'[17]Analisis Unitarios'!$F$120</definedName>
    <definedName name="costo.gl.gasoil">'[17]Analisis Unitarios'!$F$97</definedName>
    <definedName name="costo.gl.gasolina.reg">'[17]Analisis Unitarios'!$F$99</definedName>
    <definedName name="costo.gl.kerone">'[17]Analisis Unitarios'!$F$130</definedName>
    <definedName name="costo.gl.tangi" localSheetId="0">#REF!</definedName>
    <definedName name="costo.gl.tangi">#REF!</definedName>
    <definedName name="costo.grader.cat.140h">'[17]Analisis Unitarios'!$E$305</definedName>
    <definedName name="costo.horm.ind.140">'[17]Analisis Unitarios'!$F$103</definedName>
    <definedName name="costo.horm.ind.180">'[17]Analisis Unitarios'!$F$105</definedName>
    <definedName name="costo.horm.ind.210">'[17]Analisis Unitarios'!$F$106</definedName>
    <definedName name="costo.horm.ind.240">'[17]Analisis Unitarios'!$F$107</definedName>
    <definedName name="costo.ladrillo">'[17]Analisis Unitarios'!$F$77</definedName>
    <definedName name="costo.lb.ala.12">'[17]Analisis Unitarios'!$F$80</definedName>
    <definedName name="costo.lb.ala.18">'[17]Analisis Unitarios'!$F$79</definedName>
    <definedName name="costo.lb.clavo.corriente">'[17]Analisis Unitarios'!$F$73</definedName>
    <definedName name="costo.letrero.preventivo">'[17]Analisis Unitarios'!$F$113</definedName>
    <definedName name="costo.m2.distrib">'[17]Analisis Unitarios'!$E$1701</definedName>
    <definedName name="costo.m2.distrib.agreg">'[17]Analisis Unitarios'!$E$1712</definedName>
    <definedName name="costo.m3.arena">'[17]Analisis Unitarios'!$F$124</definedName>
    <definedName name="costo.m3.arena.panete">'[17]Analisis Unitarios'!$F$119</definedName>
    <definedName name="costo.m3.arena.rell">'[17]Analisis Unitarios'!$F$125</definedName>
    <definedName name="costo.m3.base">'[17]Analisis Unitarios'!$F$126</definedName>
    <definedName name="costo.m3.bomba.arrastre">'[17]Analisis Unitarios'!$F$109</definedName>
    <definedName name="costo.m3.grava">'[17]Analisis Unitarios'!$F$128</definedName>
    <definedName name="costo.m3.gravoarena">'[17]Analisis Unitarios'!$F$123</definedName>
    <definedName name="costo.m3.horm.trompo">'[17]Analisis Unitarios'!$E$700</definedName>
    <definedName name="costo.m3.sub.base">'[17]Analisis Unitarios'!$F$127</definedName>
    <definedName name="costo.mat.relleno">'[17]Analisis Unitarios'!$F$121</definedName>
    <definedName name="costo.mezcla.1.3">'[17]Analisis Unitarios'!$E$673</definedName>
    <definedName name="costo.mezcla.1.3.5">'[17]Analisis Unitarios'!$E$683</definedName>
    <definedName name="costo.ml.hilo.nylon">'[17]Analisis Unitarios'!$F$72</definedName>
    <definedName name="costo.mo.acera">'[17]Analisis Unitarios'!$F$41</definedName>
    <definedName name="costo.mo.block.8">'[17]Analisis Unitarios'!$F$30</definedName>
    <definedName name="costo.mo.conten">'[17]Analisis Unitarios'!$F$40</definedName>
    <definedName name="costo.mo.ladrillo">'[17]Analisis Unitarios'!$F$33</definedName>
    <definedName name="costo.mo.m2.panete">'[17]Analisis Unitarios'!$F$34</definedName>
    <definedName name="costo.mo.qq.acero">'[17]Analisis Unitarios'!$F$44</definedName>
    <definedName name="costo.mortero.panete">'[17]Analisis Unitarios'!$E$691</definedName>
    <definedName name="costo.p2.pinobruto">'[17]Analisis Unitarios'!$F$71</definedName>
    <definedName name="costo.pala.966">'[33]Analisis Unitarios'!$E$151</definedName>
    <definedName name="costo.pala.cat.966d">'[17]Analisis Unitarios'!$E$313</definedName>
    <definedName name="costo.panete">'[17]Analisis Unitarios'!$E$711</definedName>
    <definedName name="costo.pl.madera.4.2">'[17]Analisis Unitarios'!$F$69</definedName>
    <definedName name="costo.plancha.madera.4.8">'[17]Analisis Unitarios'!$F$68</definedName>
    <definedName name="costo.qq.acero">'[17]Analisis Unitarios'!$F$78</definedName>
    <definedName name="costo.retro.cat.225">'[17]Analisis Unitarios'!$E$289</definedName>
    <definedName name="costo.retro.cat.416">'[17]Analisis Unitarios'!$E$297</definedName>
    <definedName name="costo.rodillo.dinapac.ca25">'[17]Analisis Unitarios'!$E$321</definedName>
    <definedName name="costo.sumin.asfalto">'[17]Analisis Unitarios'!$F$60</definedName>
    <definedName name="costo.tapa.registro">'[17]Analisis Unitarios'!$F$67</definedName>
    <definedName name="costo.transp.gl.ac30">'[17]Analisis Unitarios'!$F$131</definedName>
    <definedName name="costo.traslado.corto.patana">'[17]Analisis Unitarios'!$F$96</definedName>
    <definedName name="costo.traslado.largo.patana">'[17]Analisis Unitarios'!$F$95</definedName>
    <definedName name="costo.tub.18">'[17]Analisis Unitarios'!$F$93</definedName>
    <definedName name="costo.tub.21">'[17]Analisis Unitarios'!$F$92</definedName>
    <definedName name="costo.tub.24">'[17]Analisis Unitarios'!$F$91</definedName>
    <definedName name="costo.tub.36">'[17]Analisis Unitarios'!$F$89</definedName>
    <definedName name="costo.tub.42">'[17]Analisis Unitarios'!$F$88</definedName>
    <definedName name="costo.tub.48">'[17]Analisis Unitarios'!$F$87</definedName>
    <definedName name="costo.tub.60">'[17]Analisis Unitarios'!$F$86</definedName>
    <definedName name="costo.tub.72">'[17]Analisis Unitarios'!$F$85</definedName>
    <definedName name="costo.tub.8">'[17]Analisis Unitarios'!$F$94</definedName>
    <definedName name="costo.tubo.pvc.media.presion" localSheetId="0">#REF!</definedName>
    <definedName name="costo.tubo.pvc.media.presion">#REF!</definedName>
    <definedName name="costocapataz">'[29]Analisis Unit. '!$G$3</definedName>
    <definedName name="costoobrero">'[29]Analisis Unit. '!$G$5</definedName>
    <definedName name="costotecesp">'[29]Analisis Unit. '!$G$4</definedName>
    <definedName name="COT_302" localSheetId="0">#REF!</definedName>
    <definedName name="COT_302">#REF!</definedName>
    <definedName name="COT_360" localSheetId="0">#REF!</definedName>
    <definedName name="COT_360">#REF!</definedName>
    <definedName name="COT_361" localSheetId="0">#REF!</definedName>
    <definedName name="COT_361">#REF!</definedName>
    <definedName name="COT_364" localSheetId="0">#REF!</definedName>
    <definedName name="COT_364">#REF!</definedName>
    <definedName name="COTIZADO_EN" localSheetId="0">#REF!</definedName>
    <definedName name="COTIZADO_EN">#REF!</definedName>
    <definedName name="CPANEL" localSheetId="0">#REF!</definedName>
    <definedName name="CPANEL">#REF!</definedName>
    <definedName name="cprestamo">[30]EQUIPOS!$D$27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ISTMIN" localSheetId="0">#REF!</definedName>
    <definedName name="CRISTMIN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Y34" localSheetId="0">#REF!</definedName>
    <definedName name="CSALIDA12Y34">#REF!</definedName>
    <definedName name="CSALIDA2" localSheetId="0">#REF!</definedName>
    <definedName name="CSALIDA2">#REF!</definedName>
    <definedName name="CTC" localSheetId="0">#REF!</definedName>
    <definedName name="CTC">#REF!</definedName>
    <definedName name="CTEJA" localSheetId="0">#REF!</definedName>
    <definedName name="CTEJA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BRECOR" localSheetId="0">#REF!</definedName>
    <definedName name="CTIMBRECOR">#REF!</definedName>
    <definedName name="CTUBHG12Y34" localSheetId="0">#REF!</definedName>
    <definedName name="CTUBHG12Y34">#REF!</definedName>
    <definedName name="Cuadro_Resumen" localSheetId="0">#REF!</definedName>
    <definedName name="Cuadro_Resumen">#REF!</definedName>
    <definedName name="CUB" localSheetId="0">[1]Presup.!#REF!</definedName>
    <definedName name="CUB">[1]Presup.!#REF!</definedName>
    <definedName name="Cubo_para_vaciado_de_Hormigón" localSheetId="0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_y_Aditivo" localSheetId="0">#REF!</definedName>
    <definedName name="Curado_y_Aditivo">#REF!</definedName>
    <definedName name="Curado_y_Aditivo_2">#N/A</definedName>
    <definedName name="Curado_y_Aditivo_3">#N/A</definedName>
    <definedName name="CVERTEDERO" localSheetId="0">#REF!</definedName>
    <definedName name="CVERTEDERO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#REF!</definedName>
    <definedName name="CZINC">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#REF!</definedName>
    <definedName name="D" localSheetId="0">[34]peso!#REF!</definedName>
    <definedName name="D">[34]peso!#REF!</definedName>
    <definedName name="D_2">#N/A</definedName>
    <definedName name="D_3">#N/A</definedName>
    <definedName name="D7H">[20]EQUIPOS!$I$9</definedName>
    <definedName name="D8K">[20]EQUIPOS!$I$8</definedName>
    <definedName name="d8r" localSheetId="0">'[18]Listado Equipos a utilizar'!#REF!</definedName>
    <definedName name="d8r">'[18]Listado Equipos a utilizar'!#REF!</definedName>
    <definedName name="D8T">'[21]Resumen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" localSheetId="0">#REF!</definedName>
    <definedName name="deducciones">#REF!</definedName>
    <definedName name="deducciones_2">"$#REF!.$M$62"</definedName>
    <definedName name="deducciones_3">"$#REF!.$M$62"</definedName>
    <definedName name="del" localSheetId="0">#REF!</definedName>
    <definedName name="del">#REF!</definedName>
    <definedName name="demo" localSheetId="0">#REF!</definedName>
    <definedName name="demo">#REF!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_Blanco">[19]Insumos!$B$50:$D$50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OLOR" localSheetId="0">#REF!</definedName>
    <definedName name="DERRETIDOCOLOR">#REF!</definedName>
    <definedName name="derretidocrema" localSheetId="0">#REF!</definedName>
    <definedName name="derretidocrema">#REF!</definedName>
    <definedName name="DERRETIDOGRIS" localSheetId="0">#REF!</definedName>
    <definedName name="DERRETIDOGRIS">#REF!</definedName>
    <definedName name="Desagüe_de_piso_de_2______INST." localSheetId="0">[7]Insumos!#REF!</definedName>
    <definedName name="Desagüe_de_piso_de_2______INST.">[7]Insumos!#REF!</definedName>
    <definedName name="Desagüe_de_techo_de_3" localSheetId="0">[7]Insumos!#REF!</definedName>
    <definedName name="Desagüe_de_techo_de_3">[7]Insumos!#REF!</definedName>
    <definedName name="Desagüe_de_techo_de_4" localSheetId="0">[7]Insumos!#REF!</definedName>
    <definedName name="Desagüe_de_techo_de_4">[7]Insumos!#REF!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 localSheetId="0">#REF!</definedName>
    <definedName name="DESCRIPCION">#REF!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VIGA" localSheetId="0">#REF!</definedName>
    <definedName name="DESENCVIGA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MANTSE500CONTRA" localSheetId="0">#REF!</definedName>
    <definedName name="DESMANTSE500CONTRA">#REF!</definedName>
    <definedName name="desp" localSheetId="0">#REF!</definedName>
    <definedName name="desp">#REF!</definedName>
    <definedName name="DESP24">[15]Ana!$F$3809</definedName>
    <definedName name="DESP34">[15]Ana!$F$3819</definedName>
    <definedName name="DESP44">[15]Ana!$F$3829</definedName>
    <definedName name="DESP46" localSheetId="0">#REF!</definedName>
    <definedName name="DESP46">#REF!</definedName>
    <definedName name="DESPISO2CONTRA" localSheetId="0">#REF!</definedName>
    <definedName name="DESPISO2CONTRA">#REF!</definedName>
    <definedName name="DESPLU3">[15]Ana!$F$352</definedName>
    <definedName name="DESPLU4">[15]Ana!$F$359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C">'[35]V.Tierras A'!$H$17</definedName>
    <definedName name="dia.ayud.equip">'[17]Analisis Unitarios'!$F$16</definedName>
    <definedName name="dia.bomba">'[17]Analisis Unitarios'!$F$51</definedName>
    <definedName name="dia.cadenero">'[17]Analisis Unitarios'!$F$19</definedName>
    <definedName name="dia.camion.distrib">'[17]Analisis Unitarios'!$F$59</definedName>
    <definedName name="dia.capataz">'[17]Analisis Unitarios'!$F$10</definedName>
    <definedName name="dia.chofer.liv">'[17]Analisis Unitarios'!$F$21</definedName>
    <definedName name="dia.distribuidor.agreg">'[17]Analisis Unitarios'!$F$62</definedName>
    <definedName name="dia.nivelador">'[17]Analisis Unitarios'!$F$18</definedName>
    <definedName name="dia.obrero">'[17]Analisis Unitarios'!$F$14</definedName>
    <definedName name="dia.obrero.1ra" localSheetId="0">#REF!</definedName>
    <definedName name="dia.obrero.1ra">#REF!</definedName>
    <definedName name="dia.operador">'[17]Analisis Unitarios'!$F$15</definedName>
    <definedName name="dia.tec.1ra">'[17]Analisis Unitarios'!$F$12</definedName>
    <definedName name="dia.tec.esp" localSheetId="0">#REF!</definedName>
    <definedName name="dia.tec.esp">#REF!</definedName>
    <definedName name="dia.topografo">'[17]Analisis Unitarios'!$F$17</definedName>
    <definedName name="dia.trompo.lig">'[17]Analisis Unitarios'!$F$54</definedName>
    <definedName name="diames" localSheetId="0">#REF!</definedName>
    <definedName name="diames">#REF!</definedName>
    <definedName name="Diesel" localSheetId="0">[7]Insumos!#REF!</definedName>
    <definedName name="Diesel">[7]Insumos!#REF!</definedName>
    <definedName name="DISTAGUAYMOCONTRA" localSheetId="0">#REF!</definedName>
    <definedName name="DISTAGUAYMOCONTRA">#REF!</definedName>
    <definedName name="distribuidor">'[18]Listado Equipos a utilizar'!$I$12</definedName>
    <definedName name="DIVISA" localSheetId="0">#REF!</definedName>
    <definedName name="DIVISA">#REF!</definedName>
    <definedName name="dolar" localSheetId="0">#REF!</definedName>
    <definedName name="dolar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'[21]Resumen Precio Equipos'!$C$27</definedName>
    <definedName name="DUCHAFRIAHG">[15]Ana!$F$3862</definedName>
    <definedName name="DUCHAPVC" localSheetId="0">#REF!</definedName>
    <definedName name="DUCHAPVC">#REF!</definedName>
    <definedName name="DUCHAPVCCPVC" localSheetId="0">#REF!</definedName>
    <definedName name="DUCHAPVCCPVC">#REF!</definedName>
    <definedName name="dulce" localSheetId="0">#REF!</definedName>
    <definedName name="dulce">#REF!</definedName>
    <definedName name="dur" localSheetId="0">#REF!</definedName>
    <definedName name="dur">#REF!</definedName>
    <definedName name="DYNACA25">[20]EQUIPOS!$I$13</definedName>
    <definedName name="E" localSheetId="0">#REF!</definedName>
    <definedName name="E">#REF!</definedName>
    <definedName name="e214bft" localSheetId="0">'[18]Listado Equipos a utilizar'!#REF!</definedName>
    <definedName name="e214bft">'[18]Listado Equipos a utilizar'!#REF!</definedName>
    <definedName name="e320b" localSheetId="0">'[18]Listado Equipos a utilizar'!#REF!</definedName>
    <definedName name="e320b">'[18]Listado Equipos a utilizar'!#REF!</definedName>
    <definedName name="EMERGE" localSheetId="0" hidden="1">'[22]ANALISIS STO DGO'!#REF!</definedName>
    <definedName name="EMERGE" hidden="1">'[22]ANALISIS STO DGO'!#REF!</definedName>
    <definedName name="EMERGENCY" localSheetId="0" hidden="1">'[22]ANALISIS STO DGO'!#REF!</definedName>
    <definedName name="EMERGENCY" hidden="1">'[22]ANALISIS STO DGO'!#REF!</definedName>
    <definedName name="Empalme_de_Pilotes" localSheetId="0">#REF!</definedName>
    <definedName name="Empalme_de_Pilotes">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 localSheetId="0">#REF!</definedName>
    <definedName name="EMPALME4">#REF!</definedName>
    <definedName name="EMPALME6" localSheetId="0">#REF!</definedName>
    <definedName name="EMPALME6">#REF!</definedName>
    <definedName name="EMPCOL">[15]Ana!$F$387</definedName>
    <definedName name="EMPEXTMA">[15]Ana!$F$407</definedName>
    <definedName name="EMPINTCONACEROYMALLACONTRA" localSheetId="0">#REF!</definedName>
    <definedName name="EMPINTCONACEROYMALLACONTRA">#REF!</definedName>
    <definedName name="EMPINTMA">[15]Ana!$F$399</definedName>
    <definedName name="EMPPULSCOL">[15]Ana!$F$438</definedName>
    <definedName name="EMPRAS">[15]Ana!$F$415</definedName>
    <definedName name="EMPRUS">[15]Ana!$F$430</definedName>
    <definedName name="EMPTECHO">[15]Ana!$F$423</definedName>
    <definedName name="Encache">[20]OBRAMANO!$F$43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qacero" localSheetId="0">'[18]Listado Equipos a utilizar'!#REF!</definedName>
    <definedName name="eqacero">'[18]Listado Equipos a utilizar'!#REF!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 localSheetId="0">#REF!</definedName>
    <definedName name="EQU_27">#REF!</definedName>
    <definedName name="EQU_36" localSheetId="0">#REF!</definedName>
    <definedName name="EQU_36">#REF!</definedName>
    <definedName name="EQU_38" localSheetId="0">#REF!</definedName>
    <definedName name="EQU_38">#REF!</definedName>
    <definedName name="EQU_49" localSheetId="0">#REF!</definedName>
    <definedName name="EQU_49">#REF!</definedName>
    <definedName name="EQU_5" localSheetId="0">#REF!</definedName>
    <definedName name="EQU_5">#REF!</definedName>
    <definedName name="EQU_53" localSheetId="0">#REF!</definedName>
    <definedName name="EQU_53">#REF!</definedName>
    <definedName name="Escalones_Granito_Fondo_Blanco____Incl._H_y_C_H" localSheetId="0">[7]Insumos!#REF!</definedName>
    <definedName name="Escalones_Granito_Fondo_Blanco____Incl._H_y_C_H">[7]Insumos!#REF!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>[15]Ana!$F$467</definedName>
    <definedName name="ESCGRA23C">[15]Ana!$F$473</definedName>
    <definedName name="ESCGRA23G">[15]Ana!$F$479</definedName>
    <definedName name="ESCGRABOTB">[15]Ana!$F$485</definedName>
    <definedName name="ESCGRABOTC">[15]Ana!$F$491</definedName>
    <definedName name="ESCMARAGLPR" localSheetId="0">'[36]analisis unitarios'!#REF!</definedName>
    <definedName name="ESCMARAGLPR">'[36]analisis unitarios'!#REF!</definedName>
    <definedName name="escobillones" localSheetId="0">'[18]Listado Equipos a utilizar'!#REF!</definedName>
    <definedName name="escobillones">'[18]Listado Equipos a utilizar'!#REF!</definedName>
    <definedName name="ESCSUPCHAB" localSheetId="0">#REF!</definedName>
    <definedName name="ESCSUPCHAB">#REF!</definedName>
    <definedName name="ESCSUPCHAC">[15]Ana!$F$509</definedName>
    <definedName name="ESCVIBB">[15]Ana!$F$515</definedName>
    <definedName name="ESCVIBC">[15]Ana!$F$521</definedName>
    <definedName name="ESCVIBG">[15]Ana!$F$527</definedName>
    <definedName name="Eslingas" localSheetId="0">#REF!</definedName>
    <definedName name="Eslingas">#REF!</definedName>
    <definedName name="Eslingas_2">#N/A</definedName>
    <definedName name="Eslingas_3">#N/A</definedName>
    <definedName name="Estopa">[19]Insumos!$B$67:$D$67</definedName>
    <definedName name="ESTRIA">[15]Ana!$F$448</definedName>
    <definedName name="ESTRUCTMET" localSheetId="0">#REF!</definedName>
    <definedName name="ESTRUCTMET">#REF!</definedName>
    <definedName name="ex320b" localSheetId="0">'[18]Listado Equipos a utilizar'!#REF!</definedName>
    <definedName name="ex320b">'[18]Listado Equipos a utilizar'!#REF!</definedName>
    <definedName name="exc.car.equipo.3m">'[17]Analisis Unitarios'!$E$545</definedName>
    <definedName name="exc.carguio.equipo.45m">'[17]Analisis Unitarios'!$E$546</definedName>
    <definedName name="exc.equipo.4.5m">'[17]Analisis Unitarios'!$E$543</definedName>
    <definedName name="exc.motoniveladora">'[17]Analisis Unitarios'!$E$511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NO_CLASIF" localSheetId="0">#REF!</definedName>
    <definedName name="EXC_NO_CLASIF">#REF!</definedName>
    <definedName name="Excavación_Tierra___AM">[19]Insumos!$B$134:$D$134</definedName>
    <definedName name="excavadora" localSheetId="0">'[18]Listado Equipos a utilizar'!#REF!</definedName>
    <definedName name="excavadora">'[18]Listado Equipos a utilizar'!#REF!</definedName>
    <definedName name="excavadora235">[20]EQUIPOS!$I$16</definedName>
    <definedName name="EXCCALMANO3" localSheetId="0">#REF!</definedName>
    <definedName name="EXCCALMANO3">#REF!</definedName>
    <definedName name="EXCCALMANO5" localSheetId="0">#REF!</definedName>
    <definedName name="EXCCALMANO5">#REF!</definedName>
    <definedName name="EXCCALMANO7" localSheetId="0">#REF!</definedName>
    <definedName name="EXCCALMANO7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HAMANO3" localSheetId="0">#REF!</definedName>
    <definedName name="EXCHAMANO3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>'[24]Mano de Obra'!$D$556</definedName>
    <definedName name="EXCRCOM5" localSheetId="0">#REF!</definedName>
    <definedName name="EXCRCOM5">#REF!</definedName>
    <definedName name="EXCRCOM7" localSheetId="0">#REF!</definedName>
    <definedName name="EXCRCOM7">#REF!</definedName>
    <definedName name="EXCRDURMANO3" localSheetId="0">#REF!</definedName>
    <definedName name="EXCRDURMANO3">#REF!</definedName>
    <definedName name="EXCRDURMANO5" localSheetId="0">#REF!</definedName>
    <definedName name="EXCRDURMANO5">#REF!</definedName>
    <definedName name="EXCRDURMANO7" localSheetId="0">#REF!</definedName>
    <definedName name="EXCRDURMANO7">#REF!</definedName>
    <definedName name="EXCRTOSCAMANO3" localSheetId="0">#REF!</definedName>
    <definedName name="EXCRTOSCAMANO3">#REF!</definedName>
    <definedName name="EXCRTOSCAMANO5" localSheetId="0">#REF!</definedName>
    <definedName name="EXCRTOSCAMANO5">#REF!</definedName>
    <definedName name="EXCRTOSCAMANO7" localSheetId="0">#REF!</definedName>
    <definedName name="EXCRTOSCAMANO7">#REF!</definedName>
    <definedName name="EXCTIERRAMANO3" localSheetId="0">#REF!</definedName>
    <definedName name="EXCTIERRAMANO3">#REF!</definedName>
    <definedName name="EXCTIERRAMANO5" localSheetId="0">#REF!</definedName>
    <definedName name="EXCTIERRAMANO5">#REF!</definedName>
    <definedName name="EXCTIERRAMANO7" localSheetId="0">#REF!</definedName>
    <definedName name="EXCTIERRAMANO7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FAB_10" localSheetId="0">#REF!</definedName>
    <definedName name="FAB_10">#REF!</definedName>
    <definedName name="FAB_35" localSheetId="0">#REF!</definedName>
    <definedName name="FAB_35">#REF!</definedName>
    <definedName name="fac.esp.gra" localSheetId="0">#REF!</definedName>
    <definedName name="fac.esp.gra">#REF!</definedName>
    <definedName name="Fac.optimi.asfalto">'[17]Analisis Unitarios'!$K$19</definedName>
    <definedName name="Fac.optimi.mov.tierr">'[17]Analisis Unitarios'!$K$15</definedName>
    <definedName name="Fac.optimi.obras.arte" localSheetId="0">#REF!</definedName>
    <definedName name="Fac.optimi.obras.arte">#REF!</definedName>
    <definedName name="fact" localSheetId="0">[37]Presup!#REF!</definedName>
    <definedName name="fact">[37]Presup!#REF!</definedName>
    <definedName name="FactOdeMVarias" localSheetId="0">[38]INSUMOS!#REF!</definedName>
    <definedName name="FactOdeMVarias">[38]INSUMOS!#REF!</definedName>
    <definedName name="factor" localSheetId="0">#REF!</definedName>
    <definedName name="factor">#REF!</definedName>
    <definedName name="FactorElectricidad" localSheetId="0">[38]INSUMOS!#REF!</definedName>
    <definedName name="FactorElectricidad">[38]INSUMOS!#REF!</definedName>
    <definedName name="FactorHerreria">[38]INSUMOS!$B$7</definedName>
    <definedName name="FactorOdeMElect" localSheetId="0">[38]INSUMOS!#REF!</definedName>
    <definedName name="FactorOdeMElect">[38]INSUMOS!#REF!</definedName>
    <definedName name="FactorOdeMPeonAlbCarp" localSheetId="0">[38]INSUMOS!#REF!</definedName>
    <definedName name="FactorOdeMPeonAlbCarp">[38]INSUMOS!#REF!</definedName>
    <definedName name="FactorOdeMPlomeria" localSheetId="0">[38]INSUMOS!#REF!</definedName>
    <definedName name="FactorOdeMPlomeria">[38]INSUMOS!#REF!</definedName>
    <definedName name="FactorOdeMVarias" localSheetId="0">[38]INSUMOS!#REF!</definedName>
    <definedName name="FactorOdeMVarias">[38]INSUMOS!#REF!</definedName>
    <definedName name="FactorPeonesAlbCarp" localSheetId="0">[38]INSUMOS!#REF!</definedName>
    <definedName name="FactorPeonesAlbCarp">[38]INSUMOS!#REF!</definedName>
    <definedName name="FactorPlomeria" localSheetId="0">[38]INSUMOS!#REF!</definedName>
    <definedName name="FactorPlomeria">[38]INSUMOS!#REF!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cs" localSheetId="0">#REF!</definedName>
    <definedName name="fcs">#REF!</definedName>
    <definedName name="fct" localSheetId="0">[37]Presup!#REF!</definedName>
    <definedName name="fct">[37]Presup!#REF!</definedName>
    <definedName name="fdcementogris">'[29]Analisis Unit. '!$F$34</definedName>
    <definedName name="FE">'[39]mov. tierra'!$D$28</definedName>
    <definedName name="FEa">'[40]V.Tierras A'!$D$9</definedName>
    <definedName name="FECHA" localSheetId="0">#REF!</definedName>
    <definedName name="FECHA">#REF!</definedName>
    <definedName name="FER_353" localSheetId="0">#REF!</definedName>
    <definedName name="FER_353">#REF!</definedName>
    <definedName name="FER_354" localSheetId="0">#REF!</definedName>
    <definedName name="FER_354">#REF!</definedName>
    <definedName name="FER_355" localSheetId="0">#REF!</definedName>
    <definedName name="FER_355">#REF!</definedName>
    <definedName name="FF" localSheetId="0" hidden="1">#REF!</definedName>
    <definedName name="FF" hidden="1">#REF!</definedName>
    <definedName name="FI" localSheetId="0">#REF!</definedName>
    <definedName name="FI">#REF!</definedName>
    <definedName name="FIN" localSheetId="0">#REF!</definedName>
    <definedName name="FIN">#REF!</definedName>
    <definedName name="FINOTECHOBER">[15]Ana!$F$5355</definedName>
    <definedName name="FINOTECHOINCL">[15]Ana!$F$5361</definedName>
    <definedName name="FINOTECHOPLA">[15]Ana!$F$5367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mo" localSheetId="0">#REF!</definedName>
    <definedName name="fmo">#REF!</definedName>
    <definedName name="fmos" localSheetId="0">#REF!</definedName>
    <definedName name="fmos">#REF!</definedName>
    <definedName name="FORMALETA" localSheetId="0">#REF!</definedName>
    <definedName name="FORMALETA">#REF!</definedName>
    <definedName name="FR" localSheetId="0">[8]A!#REF!</definedName>
    <definedName name="FR">[8]A!#REF!</definedName>
    <definedName name="FRAGUA">[15]Ana!$F$371</definedName>
    <definedName name="FREG1HG">[15]Ana!$F$3918</definedName>
    <definedName name="FREG1PVCCPVC" localSheetId="0">#REF!</definedName>
    <definedName name="FREG1PVCCPVC">#REF!</definedName>
    <definedName name="FREG2HG">[15]Ana!$F$3890</definedName>
    <definedName name="FREG2PVCCPVC" localSheetId="0">#REF!</definedName>
    <definedName name="FREG2PVCCPVC">#REF!</definedName>
    <definedName name="FREGDOBLE" localSheetId="0">#REF!</definedName>
    <definedName name="FREGDOBLE">#REF!</definedName>
    <definedName name="FREGRADERODOBLE" localSheetId="0">#REF!</definedName>
    <definedName name="FREGRADERODOBLE">#REF!</definedName>
    <definedName name="FZ" localSheetId="0">#REF!</definedName>
    <definedName name="FZ">#REF!</definedName>
    <definedName name="gabinetesandiroba">[41]INSUMOS!$F$303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SOI" localSheetId="0">#REF!</definedName>
    <definedName name="GASOI">#REF!</definedName>
    <definedName name="GASOIL" localSheetId="0">#REF!</definedName>
    <definedName name="GASOIL">#REF!</definedName>
    <definedName name="GASOLINA">[15]Ins!$E$582</definedName>
    <definedName name="GASTOSGENERALES" localSheetId="0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0">#REF!</definedName>
    <definedName name="GASTOSGENERALESA">#REF!</definedName>
    <definedName name="GASTOSGENERALESA_2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>[20]MATERIALES!$G$32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lagua">'[29]Analisis Unit. '!$F$43</definedName>
    <definedName name="glpintura">'[29]Analisis Unit. '!$F$49</definedName>
    <definedName name="GOTEROCOL">[15]Ana!$F$453</definedName>
    <definedName name="GOTERORAN">[15]Ana!$F$458</definedName>
    <definedName name="GRAA_LAV_CLASIF">'[23]MATERIALES LISTADO'!$D$10</definedName>
    <definedName name="GRADER12G">[20]EQUIPOS!$I$11</definedName>
    <definedName name="graderm" localSheetId="0">'[18]Listado Equipos a utilizar'!#REF!</definedName>
    <definedName name="graderm">'[18]Listado Equipos a utilizar'!#REF!</definedName>
    <definedName name="GRAVA" localSheetId="0">#REF!</definedName>
    <definedName name="GRAVA">#REF!</definedName>
    <definedName name="Grava_de_1_2__3_4__Clasificada" localSheetId="0">[7]Insumos!#REF!</definedName>
    <definedName name="Grava_de_1_2__3_4__Clasificada">[7]Insumos!#REF!</definedName>
    <definedName name="GRAVAL" localSheetId="0">#REF!</definedName>
    <definedName name="GRAVAL">#REF!</definedName>
    <definedName name="Gravilla_1_2__3_16__Clasificada" localSheetId="0">[7]Insumos!#REF!</definedName>
    <definedName name="Gravilla_1_2__3_16__Clasificada">[7]Insumos!#REF!</definedName>
    <definedName name="Gravilla_de_3_4__3_8__Clasificada" localSheetId="0">[7]Insumos!#REF!</definedName>
    <definedName name="Gravilla_de_3_4__3_8__Clasificada">[7]Insumos!#REF!</definedName>
    <definedName name="Grúa_Manitowoc_2900" localSheetId="0">#REF!</definedName>
    <definedName name="Grúa_Manitowoc_2900">#REF!</definedName>
    <definedName name="Grúa_Manitowoc_2900_2">#N/A</definedName>
    <definedName name="Grúa_Manitowoc_2900_3">#N/A</definedName>
    <definedName name="h">[42]Analisis!$J$2</definedName>
    <definedName name="HAANT4015124238">[15]Ana!$F$542</definedName>
    <definedName name="HAANT4015180238">[15]Ana!$F$546</definedName>
    <definedName name="HAANT4015210238">[15]Ana!$F$550</definedName>
    <definedName name="HAANT4015240238" localSheetId="0">#REF!</definedName>
    <definedName name="HAANT4015240238">#REF!</definedName>
    <definedName name="HACOL20201244041238A20LIG">[15]Ana!$F$579</definedName>
    <definedName name="HACOL20201244041238A20MANO">[15]Ana!$F$583</definedName>
    <definedName name="HACOL20201244043814A20LIG">[15]Ana!$F$570</definedName>
    <definedName name="HACOL20201244043814A20MANO">[15]Ana!$F$574</definedName>
    <definedName name="HACOL2020180404122538A20">[15]Ana!$F$705</definedName>
    <definedName name="HACOL20201804041238A20">[15]Ana!$F$700</definedName>
    <definedName name="HACOL2020180604122538A20">[15]Ana!$F$715</definedName>
    <definedName name="HACOL20201806041238A20">[15]Ana!$F$710</definedName>
    <definedName name="HACOL20301244041238A20LIG">[15]Ana!$F$596</definedName>
    <definedName name="HACOL20301244041238A20MANO">[15]Ana!$F$600</definedName>
    <definedName name="HACOL2030180604122538A20">[15]Ana!$F$733</definedName>
    <definedName name="HACOL20301806041238A20">[15]Ana!$F$728</definedName>
    <definedName name="HACOL2040CISTCONTRA" localSheetId="0">#REF!</definedName>
    <definedName name="HACOL2040CISTCONTRA">#REF!</definedName>
    <definedName name="HACOL2040PORTCISTCONTRA" localSheetId="0">#REF!</definedName>
    <definedName name="HACOL2040PORTCISTCONTRA">#REF!</definedName>
    <definedName name="HACOL30301244081238A20LIG">[15]Ana!$F$613</definedName>
    <definedName name="HACOL30301244081238A20MANO">[15]Ana!$F$617</definedName>
    <definedName name="HACOL3030180408122538A30">[15]Ana!$F$766</definedName>
    <definedName name="HACOL3030180408122538A30PORT">[15]Ana!$F$771</definedName>
    <definedName name="HACOL30301804081238A30">[15]Ana!$F$756</definedName>
    <definedName name="HACOL30301804081238A30PORT">[15]Ana!$F$761</definedName>
    <definedName name="HACOL3030180608122538A30">[15]Ana!$F$788</definedName>
    <definedName name="HACOL3030180608122538A30PORT">[15]Ana!$F$793</definedName>
    <definedName name="HACOL30301806081238A30">[15]Ana!$F$777</definedName>
    <definedName name="HACOL30301806081238A30PORT">[15]Ana!$F$782</definedName>
    <definedName name="HACOL30302104043438A30">[15]Ana!$F$949</definedName>
    <definedName name="HACOL30302104043438A30PORT">[15]Ana!$F$954</definedName>
    <definedName name="HACOL30302106043438A30">[15]Ana!$F$960</definedName>
    <definedName name="HACOL30302106043438A30PORT">[15]Ana!$F$965</definedName>
    <definedName name="HACOL30302404043438A30">[15]Ana!$F$1121</definedName>
    <definedName name="HACOL30302404043438A30PORT">[15]Ana!$F$1126</definedName>
    <definedName name="HACOL30302406043438A30">[15]Ana!$F$1132</definedName>
    <definedName name="HACOL30302406043438A30PORT">[15]Ana!$F$1137</definedName>
    <definedName name="HACOL30401244043438A30LIG">[15]Ana!$F$630</definedName>
    <definedName name="HACOL30401244043438A30MANO">[15]Ana!$F$634</definedName>
    <definedName name="HACOL30401804043438A30">[15]Ana!$F$806</definedName>
    <definedName name="HACOL30401804043438A30PORT">[15]Ana!$F$811</definedName>
    <definedName name="HACOL30401806043438A30">[15]Ana!$F$817</definedName>
    <definedName name="HACOL30401806043438A30PORT">[15]Ana!$F$822</definedName>
    <definedName name="HACOL30402104043438A30">[15]Ana!$F$978</definedName>
    <definedName name="HACOL30402104043438A30PORT">[15]Ana!$F$983</definedName>
    <definedName name="HACOL30402106043438A30">[15]Ana!$F$989</definedName>
    <definedName name="HACOL30402106043438A30PORT">[15]Ana!$F$994</definedName>
    <definedName name="HACOL30402404043438A30">[15]Ana!$F$1150</definedName>
    <definedName name="HACOL30402404043438A30PORT">[15]Ana!$F$1155</definedName>
    <definedName name="HACOL30402406043438A30">[15]Ana!$F$1161</definedName>
    <definedName name="HACOL30402406043438A30PORT">[15]Ana!$F$1166</definedName>
    <definedName name="HACOL3040ENTRADAESTECONTRA" localSheetId="0">#REF!</definedName>
    <definedName name="HACOL3040ENTRADAESTECONTRA">#REF!</definedName>
    <definedName name="HACOL40401244041243438A20LIG">[15]Ana!$F$648</definedName>
    <definedName name="HACOL40401244041243438A20MANO">[15]Ana!$F$652</definedName>
    <definedName name="HACOL4040180404124342538A20">[15]Ana!$F$847</definedName>
    <definedName name="HACOL4040180404124342538A20PORT">[15]Ana!$F$852</definedName>
    <definedName name="HACOL40401804041243438A20">[15]Ana!$F$836</definedName>
    <definedName name="HACOL40401804041243438A20PORT">[15]Ana!$F$841</definedName>
    <definedName name="HACOL4040180604124342538A30">[15]Ana!$F$871</definedName>
    <definedName name="HACOL4040180604124342538A30PORT">[15]Ana!$F$876</definedName>
    <definedName name="HACOL40401806041243438A30">[15]Ana!$F$859</definedName>
    <definedName name="HACOL40401806041243438A30PORT">[15]Ana!$F$864</definedName>
    <definedName name="HACOL4040210404122543438A20">[15]Ana!$F$1019</definedName>
    <definedName name="HACOL4040210404122543438A20PORT">[15]Ana!$F$1024</definedName>
    <definedName name="HACOL40402104041243438A20">[15]Ana!$F$1008</definedName>
    <definedName name="HACOL40402104041243438A20PORT">[15]Ana!$F$1013</definedName>
    <definedName name="HACOL4040210604122543438A30">[15]Ana!$F$1043</definedName>
    <definedName name="HACOL4040210604122543438A30PORT">[15]Ana!$F$1048</definedName>
    <definedName name="HACOL40402106041243438A30">[15]Ana!$F$1031</definedName>
    <definedName name="HACOL40402106041243438A30PORT">[15]Ana!$F$1036</definedName>
    <definedName name="HACOL4040240404122543438A20">[15]Ana!$F$1191</definedName>
    <definedName name="HACOL4040240404122543438A20PORT">[15]Ana!$F$1196</definedName>
    <definedName name="HACOL40402404041243438A20">[15]Ana!$F$1180</definedName>
    <definedName name="HACOL40402404041243438A20PORT">[15]Ana!$F$1185</definedName>
    <definedName name="HACOL4040240604122543438A30">[15]Ana!$F$1215</definedName>
    <definedName name="HACOL4040240604122543438A30PORT">[15]Ana!$F$1220</definedName>
    <definedName name="HACOL40402406041243438A30">[15]Ana!$F$1203</definedName>
    <definedName name="HACOL40402406041243438A30PORT">[15]Ana!$F$1208</definedName>
    <definedName name="HACOL5050124404344138A20LIG">[15]Ana!$F$666</definedName>
    <definedName name="HACOL5050124404344138A20MANO">[15]Ana!$F$670</definedName>
    <definedName name="HACOL5050180404344138A20">[15]Ana!$F$890</definedName>
    <definedName name="HACOL5050180404344138A20PORT">[15]Ana!$F$895</definedName>
    <definedName name="HACOL5050180604344138A20">[15]Ana!$F$902</definedName>
    <definedName name="HACOL5050180604344138A20PORT">[15]Ana!$F$907</definedName>
    <definedName name="HACOL5050210404344138A20">[15]Ana!$F$1062</definedName>
    <definedName name="HACOL5050210404344138A20PORT">[15]Ana!$F$1067</definedName>
    <definedName name="HACOL5050210604344138A20">[15]Ana!$F$1074</definedName>
    <definedName name="HACOL5050210604344138A20PORT">[15]Ana!$F$1079</definedName>
    <definedName name="HACOL5050240404344138A20">[15]Ana!$F$1234</definedName>
    <definedName name="HACOL5050240404344138A20PORT">[15]Ana!$F$1239</definedName>
    <definedName name="HACOL5050240604344138A20">[15]Ana!$F$1246</definedName>
    <definedName name="HACOL5050240604344138A20PORT">[15]Ana!$F$1251</definedName>
    <definedName name="HACOL60601244012138A20LIG">[15]Ana!$F$683</definedName>
    <definedName name="HACOL60601244012138A20MANO">[15]Ana!$F$687</definedName>
    <definedName name="HACOL60601804012138A20">[15]Ana!$F$920</definedName>
    <definedName name="HACOL60601804012138A30PORT">[15]Ana!$F$925</definedName>
    <definedName name="HACOL60601806012138A30">[15]Ana!$F$931</definedName>
    <definedName name="HACOL60601806012138A30PORT">[15]Ana!$F$936</definedName>
    <definedName name="HACOL60602104012138A20">[15]Ana!$F$1092</definedName>
    <definedName name="HACOL60602104012138A30PORT">[15]Ana!$F$1097</definedName>
    <definedName name="HACOL60602106012138A30">[15]Ana!$F$1103</definedName>
    <definedName name="HACOL60602106012138A30PORT">[15]Ana!$F$1108</definedName>
    <definedName name="HACOL60602404012138A20">[15]Ana!$F$1264</definedName>
    <definedName name="HACOL60602404012138A20PORT">[15]Ana!$F$1269</definedName>
    <definedName name="HACOL60602406012138A20">[15]Ana!$F$1275</definedName>
    <definedName name="HACOL60602406012138A20PORT">[15]Ana!$F$1280</definedName>
    <definedName name="HACOLA15201244043814A20LIG">[15]Ana!$F$1295</definedName>
    <definedName name="HACOLA15201244043814A20MANO">[15]Ana!$F$1307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>[15]Ana!$F$1343</definedName>
    <definedName name="HACOLA20201244043814A20MANO">[15]Ana!$F$1355</definedName>
    <definedName name="HADIN10201244023821214A20LIG">[15]Ana!$F$1371</definedName>
    <definedName name="HADIN10201244023821214A20MANO">[15]Ana!$F$1384</definedName>
    <definedName name="HADIN10201804023821214A20">[15]Ana!$F$1473</definedName>
    <definedName name="HADIN15201244023831214A20LIG">[15]Ana!$F$1397</definedName>
    <definedName name="HADIN15201244023831214A20MANO">[15]Ana!$F$1410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>[15]Ana!$F$1486</definedName>
    <definedName name="HADIN20201244023831238A20LIG">[15]Ana!$F$1448</definedName>
    <definedName name="HADIN20201244023831238A20MANO">[15]Ana!$F$1460</definedName>
    <definedName name="HADIN20201804023831238A20">[15]Ana!$F$1498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>[15]Ana!$F$1517</definedName>
    <definedName name="HALOS101244038A25LIGW">[15]Ana!$F$1513</definedName>
    <definedName name="HALOS10124603825A25LIGW">[15]Ana!$F$1527</definedName>
    <definedName name="HALOS101246038A25LIGW">[15]Ana!$F$1522</definedName>
    <definedName name="HALOS10180403825A25">[15]Ana!$F$1569</definedName>
    <definedName name="HALOS101804038A25">[15]Ana!$F$1565</definedName>
    <definedName name="HALOS10180603825A25">[15]Ana!$F$1579</definedName>
    <definedName name="HALOS101806038A25">[15]Ana!$F$1574</definedName>
    <definedName name="HALOS12124403825A25LIGW">[15]Ana!$F$1543</definedName>
    <definedName name="HALOS121244038A25LIGW">[15]Ana!$F$1539</definedName>
    <definedName name="HALOS12124603825A25LIGW">[15]Ana!$F$1553</definedName>
    <definedName name="HALOS121246038A25LIGW">[15]Ana!$F$1548</definedName>
    <definedName name="HALOS12180403825A25">[15]Ana!$F$1595</definedName>
    <definedName name="HALOS121804038A25">[15]Ana!$F$1591</definedName>
    <definedName name="HALOS12180603825A25">[15]Ana!$F$1605</definedName>
    <definedName name="HALOS121806038A25">[15]Ana!$F$1600</definedName>
    <definedName name="HALOSAQUIEBRASOLCONTRA" localSheetId="0">#REF!</definedName>
    <definedName name="HALOSAQUIEBRASOLCONTRA">#REF!</definedName>
    <definedName name="HALSUPCISCONTRA" localSheetId="0">#REF!</definedName>
    <definedName name="HALSUPCISCONTRA">#REF!</definedName>
    <definedName name="HAMRAMPACONTRA" localSheetId="0">#REF!</definedName>
    <definedName name="HAMRAMPACONTRA">#REF!</definedName>
    <definedName name="HAMUR08210MALLAD2.31001CAR" localSheetId="0">#REF!</definedName>
    <definedName name="HAMUR08210MALLAD2.31001CAR">#REF!</definedName>
    <definedName name="HAMUR15180403825A20X202CAR">[15]Ana!$F$1625</definedName>
    <definedName name="HAMUR151804038A20X202CAR">[15]Ana!$F$1621</definedName>
    <definedName name="HAMUR15180603825A20X202CAR">[15]Ana!$F$1635</definedName>
    <definedName name="HAMUR151806038A20X202CAR">[15]Ana!$F$1630</definedName>
    <definedName name="HAMUR15210403825A20X202CAR">[15]Ana!$F$1652</definedName>
    <definedName name="HAMUR152104038A20X202CAR">[15]Ana!$F$1648</definedName>
    <definedName name="HAMUR15210603825A20X202CAR">[15]Ana!$F$1662</definedName>
    <definedName name="HAMUR152106038A20X202CAR">[15]Ana!$F$1657</definedName>
    <definedName name="HAMUR15240403825A20X202CAR">[15]Ana!$F$1679</definedName>
    <definedName name="HAMUR152404038A20X202CAR">[15]Ana!$F$1675</definedName>
    <definedName name="HAMUR15240603825A20X202CAR">[15]Ana!$F$1689</definedName>
    <definedName name="HAMUR152406038A20X202CAR">[15]Ana!$F$1684</definedName>
    <definedName name="HAMUR20180403825A20X202CAR">[15]Ana!$F$1706</definedName>
    <definedName name="HAMUR201804038A20X202CAR">[15]Ana!$F$1702</definedName>
    <definedName name="HAMUR20180603825A20X202CAR">[15]Ana!$F$1716</definedName>
    <definedName name="HAMUR201806038A20X202CAR">[15]Ana!$F$1711</definedName>
    <definedName name="HAMUR20210401225A10X102CAR">[15]Ana!$F$1760</definedName>
    <definedName name="HAMUR20210401225A20X202CAR">[15]Ana!$F$1787</definedName>
    <definedName name="HAMUR202104012A10X102CAR">[15]Ana!$F$1756</definedName>
    <definedName name="HAMUR202104012A20X202CAR">[15]Ana!$F$1783</definedName>
    <definedName name="HAMUR20210403825A20X202CAR">[15]Ana!$F$1733</definedName>
    <definedName name="HAMUR202104038A20X202CAR">[15]Ana!$F$1729</definedName>
    <definedName name="HAMUR20210601225A10X102CAR">[15]Ana!$F$1770</definedName>
    <definedName name="HAMUR20210601225A20X202CAR">[15]Ana!$F$1797</definedName>
    <definedName name="HAMUR202106012A10X102CAR">[15]Ana!$F$1765</definedName>
    <definedName name="HAMUR202106012A20X202CAR">[15]Ana!$F$1792</definedName>
    <definedName name="HAMUR20210603825A20X202CAR">[15]Ana!$F$1743</definedName>
    <definedName name="HAMUR202106038A20X202CAR">[15]Ana!$F$1738</definedName>
    <definedName name="HAMUR20240401225A10X102CAR">[15]Ana!$F$1814</definedName>
    <definedName name="HAMUR20240401225A20X202CAR">[15]Ana!$F$1841</definedName>
    <definedName name="HAMUR202404012A10X102CAR">[15]Ana!$F$1810</definedName>
    <definedName name="HAMUR202404012A20X202CAR">[15]Ana!$F$1837</definedName>
    <definedName name="HAMUR20240601225A10X102CAR">[15]Ana!$F$1824</definedName>
    <definedName name="HAMUR20240601225A20X202CAR">[15]Ana!$F$1851</definedName>
    <definedName name="HAMUR202406012A10X102CAR">[15]Ana!$F$1819</definedName>
    <definedName name="HAMUR202406012A20X202CAR">[15]Ana!$F$1846</definedName>
    <definedName name="HAPEDCONTRA" localSheetId="0">#REF!</definedName>
    <definedName name="HAPEDCONTRA">#REF!</definedName>
    <definedName name="HAPISO38A20AD124ESP10">[15]Ana!$F$4643</definedName>
    <definedName name="HAPISO38A20AD124ESP12">[15]Ana!$F$4652</definedName>
    <definedName name="HAPISO38A20AD124ESP15">[15]Ana!$F$4661</definedName>
    <definedName name="HAPISO38A20AD124ESP20">[15]Ana!$F$4670</definedName>
    <definedName name="HAPISO38A20AD140ESP10">[15]Ana!$F$4679</definedName>
    <definedName name="HAPISO38A20AD140ESP12">[15]Ana!$F$4688</definedName>
    <definedName name="HAPISO38A20AD140ESP15">[15]Ana!$F$4697</definedName>
    <definedName name="HAPISO38A20AD140ESP20">[15]Ana!$F$4706</definedName>
    <definedName name="HAPISO38A20AD180ESP10">[15]Ana!$F$4715</definedName>
    <definedName name="HAPISO38A20AD180ESP12">[15]Ana!$F$4724</definedName>
    <definedName name="HAPISO38A20AD180ESP15">[15]Ana!$F$4733</definedName>
    <definedName name="HAPISO38A20AD180ESP20">[15]Ana!$F$4742</definedName>
    <definedName name="HAPISO38A20AD210ESP10">[15]Ana!$F$4751</definedName>
    <definedName name="HAPISO38A20AD210ESP12">[15]Ana!$F$4760</definedName>
    <definedName name="HAPISO38A20AD210ESP15">[15]Ana!$F$4769</definedName>
    <definedName name="HAPISO38A20AD210ESP20">[15]Ana!$F$4778</definedName>
    <definedName name="HARAMPA12124401225A2038A20LIGWIN">[15]Ana!$F$1871</definedName>
    <definedName name="HARAMPA12124401225A2038A20MANO">[15]Ana!$F$1890</definedName>
    <definedName name="HARAMPA121244012A2038A20LIGWIN">[15]Ana!$F$1866</definedName>
    <definedName name="HARAMPA121244012A2038A20MANO">[15]Ana!$F$1885</definedName>
    <definedName name="HARAMPA12124601225A2038A20LIGWIN">[15]Ana!$F$1881</definedName>
    <definedName name="HARAMPA12124601225A2038A20MANO">[15]Ana!$F$1901</definedName>
    <definedName name="HARAMPA121246012A2038A20LIGWIN">[15]Ana!$F$1876</definedName>
    <definedName name="HARAMPA121246012A2038A20MANO">[15]Ana!$F$1896</definedName>
    <definedName name="HARAMPA12180401225A2038A20">[15]Ana!$F$1918</definedName>
    <definedName name="HARAMPA121804012A2038A20">[15]Ana!$F$1913</definedName>
    <definedName name="HARAMPA12180601225A2038A20">[15]Ana!$F$1928</definedName>
    <definedName name="HARAMPA121806012A2038A20">[15]Ana!$F$1923</definedName>
    <definedName name="HARAMPA12210401225A2038A20">[15]Ana!$F$1945</definedName>
    <definedName name="HARAMPA122104012A2038A20">[15]Ana!$F$1940</definedName>
    <definedName name="HARAMPA12210601225A2038A20">[15]Ana!$F$1955</definedName>
    <definedName name="HARAMPA122106012A2038A20">[15]Ana!$F$1950</definedName>
    <definedName name="HARAMPA12240401225A2038A20">[15]Ana!$F$1972</definedName>
    <definedName name="HARAMPA122404012A2038A20">[15]Ana!$F$1967</definedName>
    <definedName name="HARAMPA12240601225A2038A20">[15]Ana!$F$1982</definedName>
    <definedName name="HARAMPA122406012A2038A20">[15]Ana!$F$1977</definedName>
    <definedName name="HARAMPAESCCONTRA" localSheetId="0">#REF!</definedName>
    <definedName name="HARAMPAESCCONTRA">#REF!</definedName>
    <definedName name="HARAMPAVEHCONTRA" localSheetId="0">#REF!</definedName>
    <definedName name="HARAMPAVEHCONTRA">#REF!</definedName>
    <definedName name="HAVA15201244043814A20LIG">[15]Ana!$F$2494</definedName>
    <definedName name="HAVA15201244043814A20MANO">[15]Ana!$F$2506</definedName>
    <definedName name="HAVA20201244043838A20LIG">[15]Ana!$F$2517</definedName>
    <definedName name="HAVA20201244043838A20MANO">[15]Ana!$F$2528</definedName>
    <definedName name="HAVABARANDACONTRA" localSheetId="0">#REF!</definedName>
    <definedName name="HAVABARANDACONTRA">#REF!</definedName>
    <definedName name="HAVACORONACISTCONTRA" localSheetId="0">#REF!</definedName>
    <definedName name="HAVACORONACISTCONTRA">#REF!</definedName>
    <definedName name="HAVIGA20401244033423838A20LIGWIN">[15]Ana!$F$1998</definedName>
    <definedName name="HAVIGA20401246033423838A20LIGWIN">[15]Ana!$F$2004</definedName>
    <definedName name="HAVIGA20401804033423838A20">[15]Ana!$F$2081</definedName>
    <definedName name="HAVIGA20401804033423838A20POR">[15]Ana!$F$2086</definedName>
    <definedName name="HAVIGA20401806033423838A20">[15]Ana!$F$2092</definedName>
    <definedName name="HAVIGA20401806033423838A20POR">[15]Ana!$F$2098</definedName>
    <definedName name="HAVIGA20402104033423838A20">[15]Ana!$F$2218</definedName>
    <definedName name="HAVIGA20402104033423838A20POR">[15]Ana!$F$2223</definedName>
    <definedName name="HAVIGA20402106033423838A20">[15]Ana!$F$2229</definedName>
    <definedName name="HAVIGA20402106033423838A20POR">[15]Ana!$F$2235</definedName>
    <definedName name="HAVIGA20402404033423838A20">[15]Ana!$F$2355</definedName>
    <definedName name="HAVIGA20402404033423838A20POR">[15]Ana!$F$2360</definedName>
    <definedName name="HAVIGA20402406033423838A20">[15]Ana!$F$2366</definedName>
    <definedName name="HAVIGA20402406033423838A20POR">[15]Ana!$F$2372</definedName>
    <definedName name="HAVIGA25501244043423838A25LIGWIN">[15]Ana!$F$2017</definedName>
    <definedName name="HAVIGA25501246043423838A25LIGWIN">[15]Ana!$F$2023</definedName>
    <definedName name="HAVIGA25501804043423838A25">[15]Ana!$F$2111</definedName>
    <definedName name="HAVIGA25501804043423838A25POR">[15]Ana!$F$2116</definedName>
    <definedName name="HAVIGA25501806043423838A25">[15]Ana!$F$2122</definedName>
    <definedName name="HAVIGA25501806043423838A25POR">[15]Ana!$F$2128</definedName>
    <definedName name="HAVIGA25502104043423838A25">[15]Ana!$F$2248</definedName>
    <definedName name="HAVIGA25502104043423838A25POR">[15]Ana!$F$2253</definedName>
    <definedName name="HAVIGA25502106043423838A25">[15]Ana!$F$2259</definedName>
    <definedName name="HAVIGA25502106043423838A25POR">[15]Ana!$F$2265</definedName>
    <definedName name="HAVIGA25502404043423838A25">[15]Ana!$F$2385</definedName>
    <definedName name="HAVIGA25502404043423838A25POR">[15]Ana!$F$2390</definedName>
    <definedName name="HAVIGA25502406043423838A25">[15]Ana!$F$2396</definedName>
    <definedName name="HAVIGA25502406043423838A25POR">[15]Ana!$F$2402</definedName>
    <definedName name="HAVIGA3060124404123838A25LIGWIN">[15]Ana!$F$2036</definedName>
    <definedName name="HAVIGA3060124604123838A25LIGWIN">[15]Ana!$F$2042</definedName>
    <definedName name="HAVIGA3060180404123838A25">[15]Ana!$F$2141</definedName>
    <definedName name="HAVIGA3060180404123838A25POR">[15]Ana!$F$2146</definedName>
    <definedName name="HAVIGA3060180604123838A25">[15]Ana!$F$2152</definedName>
    <definedName name="HAVIGA3060180604123838A25POR">[15]Ana!$F$2158</definedName>
    <definedName name="HAVIGA3060210404123838A25">[15]Ana!$F$2278</definedName>
    <definedName name="HAVIGA3060210404123838A25POR">[15]Ana!$F$2283</definedName>
    <definedName name="HAVIGA3060210604123838A25">[15]Ana!$F$2289</definedName>
    <definedName name="HAVIGA3060210604123838A25POR">[15]Ana!$F$2295</definedName>
    <definedName name="HAVIGA3060240404123838A25">[15]Ana!$F$2415</definedName>
    <definedName name="HAVIGA3060240404123838A25POR">[15]Ana!$F$2420</definedName>
    <definedName name="HAVIGA3060240604123838A25">[15]Ana!$F$2426</definedName>
    <definedName name="HAVIGA3060240604123838A25POR">[15]Ana!$F$2432</definedName>
    <definedName name="HAVIGA408012440512122538A25LIGWIN">[15]Ana!$F$2061</definedName>
    <definedName name="HAVIGA4080124405121238A25LIGWIN">[15]Ana!$F$2056</definedName>
    <definedName name="HAVIGA4080124605121238A25LIGWIN">[15]Ana!$F$2068</definedName>
    <definedName name="HAVIGA4080180405121238A25">[15]Ana!$F$2172</definedName>
    <definedName name="HAVIGA4080180405121238A25POR">[15]Ana!$F$2177</definedName>
    <definedName name="HAVIGA408018060512122538A25">[15]Ana!$F$2198</definedName>
    <definedName name="HAVIGA408018060512122538A25POR">[15]Ana!$F$2205</definedName>
    <definedName name="HAVIGA4080180605121238A25">[15]Ana!$F$2184</definedName>
    <definedName name="HAVIGA4080180605121238A25POR">[15]Ana!$F$2191</definedName>
    <definedName name="HAVIGA4080210405121238A25">[15]Ana!$F$2309</definedName>
    <definedName name="HAVIGA4080210405121238A25por">[15]Ana!$F$2314</definedName>
    <definedName name="HAVIGA408021060512122538A25">[15]Ana!$F$2335</definedName>
    <definedName name="HAVIGA408021060512122538A25POR">[15]Ana!$F$2342</definedName>
    <definedName name="HAVIGA4080210605121238A25">[15]Ana!$F$2321</definedName>
    <definedName name="HAVIGA4080210605121238A25POR">[15]Ana!$F$2328</definedName>
    <definedName name="HAVIGA4080240405121238A25">[15]Ana!$F$2446</definedName>
    <definedName name="HAVIGA4080240405121238A25POR">[15]Ana!$F$2451</definedName>
    <definedName name="HAVIGA408024060512122538A25">[15]Ana!$F$2472</definedName>
    <definedName name="HAVIGA408024060512122538A25PORT">[15]Ana!$F$2479</definedName>
    <definedName name="HAVIGA4080240605121238A25">[15]Ana!$F$2458</definedName>
    <definedName name="HAVIGA4080240605121238A25POR">[15]Ana!$F$2465</definedName>
    <definedName name="HAVPORTCISTCONTRA" localSheetId="0">#REF!</definedName>
    <definedName name="HAVPORTCISTCONTRA">#REF!</definedName>
    <definedName name="HAVRIOSTPONDCONTRA" localSheetId="0">#REF!</definedName>
    <definedName name="HAVRIOSTPONDCONTRA">#REF!</definedName>
    <definedName name="HAVUE4010124402383825A20LIGWIN">[15]Ana!$F$2547</definedName>
    <definedName name="HAVUE40101244023838A20LIGWIN">[15]Ana!$F$2543</definedName>
    <definedName name="HAVUE4010124602383825A20LIGWIN">[15]Ana!$F$2557</definedName>
    <definedName name="HAVUE40101246023838A20LIGWIN">[15]Ana!$F$2552</definedName>
    <definedName name="HAVUE4010180402383825A20">[15]Ana!$F$2599</definedName>
    <definedName name="HAVUE40101804023838A20">[15]Ana!$F$2595</definedName>
    <definedName name="HAVUE40101806023838A20">[15]Ana!$F$2604</definedName>
    <definedName name="HAVUE4012124402383825A20LIGWIN">[15]Ana!$F$2573</definedName>
    <definedName name="HAVUE40121244023838A20LIGWIN">[15]Ana!$F$2569</definedName>
    <definedName name="HAVUE4012124602383825A20LIGWIN">[15]Ana!$F$2583</definedName>
    <definedName name="HAVUE40121246023838A20LIGWIN">[15]Ana!$F$2578</definedName>
    <definedName name="HAVUE4012180402383825A20">[15]Ana!$F$2625</definedName>
    <definedName name="HAVUE40121804023838A20">[15]Ana!$F$2621</definedName>
    <definedName name="HAVUE4012180602383825A20">[15]Ana!$F$2635</definedName>
    <definedName name="HAVUE40121806023838A20">[15]Ana!$F$2630</definedName>
    <definedName name="HAVUELO10CONTRA" localSheetId="0">#REF!</definedName>
    <definedName name="HAVUELO10CONTRA">#REF!</definedName>
    <definedName name="HAZCH301354081225C634ADLIG">[15]Ana!$F$2652</definedName>
    <definedName name="HAZCH3013540812C634ADLIG">[15]Ana!$F$2645</definedName>
    <definedName name="HAZCH301356081225C634ADLIG">[15]Ana!$F$2666</definedName>
    <definedName name="HAZCH3013560812C634ADLIG">[15]Ana!$F$2659</definedName>
    <definedName name="HAZCH301404081225C634AD">[15]Ana!$F$2708</definedName>
    <definedName name="HAZCH3014040812C634AD">[15]Ana!$F$2701</definedName>
    <definedName name="HAZCH301406081225C634AD">[15]Ana!$F$2722</definedName>
    <definedName name="HAZCH3014060812C634AD">[15]Ana!$F$2715</definedName>
    <definedName name="HAZCH301804081225C634AD">[15]Ana!$F$2764</definedName>
    <definedName name="HAZCH3018040812C634AD">[15]Ana!$F$2757</definedName>
    <definedName name="HAZCH301806081225C634AD">[15]Ana!$F$2778</definedName>
    <definedName name="HAZCH3018060812C634AD">[15]Ana!$F$2771</definedName>
    <definedName name="HAZCH302104081225C634AD">[15]Ana!$F$2820</definedName>
    <definedName name="HAZCH3021040812C634AD">[15]Ana!$F$2813</definedName>
    <definedName name="HAZCH302106081225C634AD">[15]Ana!$F$2834</definedName>
    <definedName name="HAZCH3021060812C634AD">[15]Ana!$F$2827</definedName>
    <definedName name="HAZCH302404081225C634AD">[15]Ana!$F$2876</definedName>
    <definedName name="HAZCH3024040812C634AD">[15]Ana!$F$2869</definedName>
    <definedName name="HAZCH302406081225C634AD">[15]Ana!$F$2890</definedName>
    <definedName name="HAZCH3024060812C634AD">[15]Ana!$F$2883</definedName>
    <definedName name="HAZCH35180401225A15ADC18342CAM">[15]Ana!$F$2935</definedName>
    <definedName name="HAZCH351804012A15ADC18342CAM">[15]Ana!$F$2928</definedName>
    <definedName name="HAZCH35180601225A15ADC18342CAM">[15]Ana!$F$2949</definedName>
    <definedName name="HAZCH351806012A15ADC18342CAM">[15]Ana!$F$2942</definedName>
    <definedName name="HAZCH35210401225A15ADC18342CAM">[15]Ana!$F$2963</definedName>
    <definedName name="HAZCH352104012A15ADC18342CAM">[15]Ana!$F$2956</definedName>
    <definedName name="HAZCH35210601225A15ADC18342CAM">[15]Ana!$F$2977</definedName>
    <definedName name="HAZCH352106012A15ADC18342CAM">[15]Ana!$F$2970</definedName>
    <definedName name="HAZCH35240401225A15ADC18342CAM">[15]Ana!$F$2991</definedName>
    <definedName name="HAZCH352404012A15ADC18342CAM">[15]Ana!$F$2984</definedName>
    <definedName name="HAZCH35240601225A15ADC18342CAM">[15]Ana!$F$3005</definedName>
    <definedName name="HAZCH352406012A15ADC18342CAM">[15]Ana!$F$2998</definedName>
    <definedName name="HAZCH4013540812C634ADLIG">[15]Ana!$F$2673</definedName>
    <definedName name="HAZCH4013560812C634ADLIG">[15]Ana!$F$2680</definedName>
    <definedName name="HAZCH401404081225C634AD">[15]Ana!$F$2736</definedName>
    <definedName name="HAZCH4014040812C634AD">[15]Ana!$F$2729</definedName>
    <definedName name="HAZCH401804081225C634AD">[15]Ana!$F$2792</definedName>
    <definedName name="HAZCH4018040812C634AD">[15]Ana!$F$2785</definedName>
    <definedName name="HAZCH402104081225C634AD">[15]Ana!$F$2848</definedName>
    <definedName name="HAZCH4021040812C634AD">[15]Ana!$F$2841</definedName>
    <definedName name="HAZCH402404081225C634AD">[15]Ana!$F$2904</definedName>
    <definedName name="HAZCH4024040812C634AD">[15]Ana!$F$2897</definedName>
    <definedName name="HAZCH402406081225C634AD">[15]Ana!$F$2918</definedName>
    <definedName name="HAZCH4024060812C634AD">[15]Ana!$F$2911</definedName>
    <definedName name="HAZCH601356081225C634ADLIG">[15]Ana!$F$2694</definedName>
    <definedName name="HAZCH6013560812C634ADLIG">[15]Ana!$F$2687</definedName>
    <definedName name="HAZCH601406081225C634AD">[15]Ana!$F$2750</definedName>
    <definedName name="HAZCH6014060812C634AD">[15]Ana!$F$2743</definedName>
    <definedName name="HAZCH601806081225C634AD">[15]Ana!$F$2806</definedName>
    <definedName name="HAZCH6018060812C634AD">[15]Ana!$F$2799</definedName>
    <definedName name="HAZCH602106081225C634AD">[15]Ana!$F$2862</definedName>
    <definedName name="HAZCH6021060812C634AD">[15]Ana!$F$2855</definedName>
    <definedName name="HAZCPONDCONTRA" localSheetId="0">#REF!</definedName>
    <definedName name="HAZCPONDCONTRA">#REF!</definedName>
    <definedName name="HAZFOSOCONTRA" localSheetId="0">#REF!</definedName>
    <definedName name="HAZFOSOCONTRA">#REF!</definedName>
    <definedName name="HAZM201512423838A30LIG">[15]Ana!$F$3035</definedName>
    <definedName name="HAZM301512423838A30LIG">[15]Ana!$F$3041</definedName>
    <definedName name="HAZM302012423838A25LIG">[15]Ana!$F$3053</definedName>
    <definedName name="HAZM302013523838A25LIG">[15]Ana!$F$3014</definedName>
    <definedName name="HAZM302014023838A25">[15]Ana!$F$3074</definedName>
    <definedName name="HAZM30X20180">[15]Ana!$F$3095</definedName>
    <definedName name="HAZM401512423838A30LIG">[15]Ana!$F$3047</definedName>
    <definedName name="HAZM452012433838A25LIG">[15]Ana!$F$3058</definedName>
    <definedName name="HAZM452013533838A25LIG">[15]Ana!$F$3019</definedName>
    <definedName name="HAZM452014033838A25">[15]Ana!$F$3079</definedName>
    <definedName name="HAZM452018033838A25">[15]Ana!$F$3100</definedName>
    <definedName name="HAZM452512433838A25LIG">[15]Ana!$F$3063</definedName>
    <definedName name="HAZM452513533838A25LIG">[15]Ana!$F$3024</definedName>
    <definedName name="HAZM452514033838A25">[15]Ana!$F$3084</definedName>
    <definedName name="HAZM452521033838A25">[15]Ana!$F$3115</definedName>
    <definedName name="HAZM452524033838A25">[15]Ana!$F$3125</definedName>
    <definedName name="HAZM45X25180">[15]Ana!$F$3105</definedName>
    <definedName name="HAZM602512433838A25LIG">[15]Ana!$F$3068</definedName>
    <definedName name="HAZM602513533838A25LIG">[15]Ana!$F$3029</definedName>
    <definedName name="HAZM602514033838A25">[15]Ana!$F$3089</definedName>
    <definedName name="HAZM602521033838A25">[15]Ana!$F$3120</definedName>
    <definedName name="HAZM602524033838A25">[15]Ana!$F$3130</definedName>
    <definedName name="HAZM60X25180">[15]Ana!$F$3110</definedName>
    <definedName name="HAZM8TIPVIGACISTCONTRA" localSheetId="0">#REF!</definedName>
    <definedName name="HAZM8TIPVIGACISTCONTRA">#REF!</definedName>
    <definedName name="HAZMRAMPACONTRA" localSheetId="0">#REF!</definedName>
    <definedName name="HAZMRAMPACONTRA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 localSheetId="0">#REF!</definedName>
    <definedName name="HGON180">#REF!</definedName>
    <definedName name="HGON210" localSheetId="0">#REF!</definedName>
    <definedName name="HGON210">#REF!</definedName>
    <definedName name="hilo" localSheetId="0">#REF!</definedName>
    <definedName name="hilo">#REF!</definedName>
    <definedName name="Hilo_de_Nylon">[19]Insumos!$B$69:$D$69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 localSheetId="0">#REF!</definedName>
    <definedName name="Hinca_de_Pilotes">#REF!</definedName>
    <definedName name="Hinca_de_Pilotes_2">#N/A</definedName>
    <definedName name="Hinca_de_Pilotes_3">#N/A</definedName>
    <definedName name="HINCADEPILOTES" localSheetId="0">#REF!</definedName>
    <definedName name="HINCADEPILOTES">#REF!</definedName>
    <definedName name="HINCADEPILOTES_2">#N/A</definedName>
    <definedName name="HINCADEPILOTES_3">#N/A</definedName>
    <definedName name="HINDUSTRIAL100" localSheetId="0">#REF!</definedName>
    <definedName name="HINDUSTRIAL100">#REF!</definedName>
    <definedName name="HINDUSTRIAL140" localSheetId="0">#REF!</definedName>
    <definedName name="HINDUSTRIAL140">#REF!</definedName>
    <definedName name="HINDUSTRIAL180" localSheetId="0">#REF!</definedName>
    <definedName name="HINDUSTRIAL180">#REF!</definedName>
    <definedName name="HINDUSTRIAL210" localSheetId="0">#REF!</definedName>
    <definedName name="HINDUSTRIAL210">#REF!</definedName>
    <definedName name="hligadora">[15]Ana!$F$3246</definedName>
    <definedName name="HOJASEGUETA" localSheetId="0">#REF!</definedName>
    <definedName name="HOJASEGUETA">#REF!</definedName>
    <definedName name="HORACIO" localSheetId="0">#REF!</definedName>
    <definedName name="HORACIO">#REF!</definedName>
    <definedName name="HORACIO_2">"$#REF!.$L$66:$W$66"</definedName>
    <definedName name="HORACIO_3">"$#REF!.$L$66:$W$66"</definedName>
    <definedName name="horadia" localSheetId="0">#REF!</definedName>
    <definedName name="horadia">#REF!</definedName>
    <definedName name="horames" localSheetId="0">#REF!</definedName>
    <definedName name="horames">#REF!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 localSheetId="0">#REF!</definedName>
    <definedName name="horind210">#REF!</definedName>
    <definedName name="horm.1.2">'[25]Ana. Horm mexc mort'!$D$70</definedName>
    <definedName name="horm.1.3">'[29]Analisis Unit. '!$F$74</definedName>
    <definedName name="horm.1.3.5">'[29]Analisis Unit. '!$F$64</definedName>
    <definedName name="HORM124">[15]Ana!$F$3302</definedName>
    <definedName name="HORM124LIGADORA">[15]Ana!$F$3309</definedName>
    <definedName name="HORM124LIGAWINCHE">[15]Ana!$F$3316</definedName>
    <definedName name="HORM135">[15]Ana!$F$3281</definedName>
    <definedName name="HORM135LIGADORA">[15]Ana!$F$3288</definedName>
    <definedName name="HORM135LIGAWINCHE">[15]Ana!$F$3295</definedName>
    <definedName name="HORM140">[15]Ana!$F$3138</definedName>
    <definedName name="HORM160">[15]Ana!$F$3143</definedName>
    <definedName name="HORM180">[15]Ana!$F$3148</definedName>
    <definedName name="HORM210">[15]Ana!$F$3153</definedName>
    <definedName name="HORM240">[15]Ana!$F$3158</definedName>
    <definedName name="HORM250">[15]Ana!$F$3163</definedName>
    <definedName name="HORM260">[15]Ana!$F$3168</definedName>
    <definedName name="HORM280">[15]Ana!$F$3173</definedName>
    <definedName name="HORM300">[15]Ana!$F$3178</definedName>
    <definedName name="HORM315">[15]Ana!$F$3183</definedName>
    <definedName name="HORM350">[15]Ana!$F$3188</definedName>
    <definedName name="HORM400">[15]Ana!$F$3193</definedName>
    <definedName name="HORMFROT">[15]Ana!$F$4786</definedName>
    <definedName name="Hormigón_Industrial_180_Kg_cm2">[19]Insumos!$B$70:$D$70</definedName>
    <definedName name="Hormigón_Industrial_210_Kg_cm2">[43]Insumos!$B$71:$D$71</definedName>
    <definedName name="Hormigón_Industrial_210_Kg_cm2_1">[43]Insumos!$B$71:$D$71</definedName>
    <definedName name="Hormigón_Industrial_210_Kg_cm2_2">[43]Insumos!$B$71:$D$71</definedName>
    <definedName name="Hormigón_Industrial_210_Kg_cm2_3">[43]Insumos!$B$71:$D$71</definedName>
    <definedName name="Hormigón_Industrial_240_Kg_cm2" localSheetId="0">[7]Insumos!#REF!</definedName>
    <definedName name="Hormigón_Industrial_240_Kg_cm2">[7]Insumos!#REF!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hormigon240" localSheetId="0">#REF!</definedName>
    <definedName name="hormigon240">#REF!</definedName>
    <definedName name="Hormigon240i" localSheetId="0">[20]MATERIALES!#REF!</definedName>
    <definedName name="Hormigon240i">[20]MATERIALES!#REF!</definedName>
    <definedName name="hormigon280" localSheetId="0">#REF!</definedName>
    <definedName name="hormigon280">#REF!</definedName>
    <definedName name="HORMIGON350" localSheetId="0">#REF!</definedName>
    <definedName name="HORMIGON350">#REF!</definedName>
    <definedName name="HORMIGONARMADOALETAS" localSheetId="0">#REF!</definedName>
    <definedName name="HORMIGONARMADOALETAS">#REF!</definedName>
    <definedName name="HORMIGONARMADOESTRIBOS" localSheetId="0">#REF!</definedName>
    <definedName name="HORMIGONARMADOESTRIBOS">#REF!</definedName>
    <definedName name="HORMIGONARMADOGUARDARRUEDASYDEFENSASLATERALES" localSheetId="0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 localSheetId="0">#REF!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 localSheetId="0">#REF!</definedName>
    <definedName name="HORMIGONARMADOLOSADETABLERO">#REF!</definedName>
    <definedName name="HORMIGONARMADOLOSADETABLERO_2">#N/A</definedName>
    <definedName name="HORMIGONARMADOLOSADETABLERO_3">#N/A</definedName>
    <definedName name="HORMIGONARMADOVIGUETAS" localSheetId="0">#REF!</definedName>
    <definedName name="HORMIGONARMADOVIGUETAS">#REF!</definedName>
    <definedName name="HORMIGONARMADOVIGUETAS_2">#N/A</definedName>
    <definedName name="HORMIGONARMADOVIGUETAS_3">#N/A</definedName>
    <definedName name="hormigonproteccionpilas" localSheetId="0">#REF!</definedName>
    <definedName name="hormigonproteccionpilas">#REF!</definedName>
    <definedName name="HORMIGONSIMPLE" localSheetId="0">#REF!</definedName>
    <definedName name="HORMIGONSIMPLE">#REF!</definedName>
    <definedName name="HORMIGONVIGASPOSTENSADAS" localSheetId="0">#REF!</definedName>
    <definedName name="HORMIGONVIGASPOSTENSADAS">#REF!</definedName>
    <definedName name="hr.grader.cat.140h">'[17]Tarifas de Alquiler de Equipo'!$I$29</definedName>
    <definedName name="hr.pala.cat.966c">'[17]Tarifas de Alquiler de Equipo'!$I$54</definedName>
    <definedName name="hr.retro.cat.225">'[17]Tarifas de Alquiler de Equipo'!$I$41</definedName>
    <definedName name="hr.retro.cat.416">'[17]Tarifas de Alquiler de Equipo'!$I$46</definedName>
    <definedName name="hr.RodDin.dinapac.ca25">'[17]Tarifas de Alquiler de Equipo'!$I$80</definedName>
    <definedName name="hwinche">[15]Ana!$F$3253</definedName>
    <definedName name="imocolocjuntas">[41]INSUMOS!$F$261</definedName>
    <definedName name="IMPEST">[15]Ana!$F$3325</definedName>
    <definedName name="IMPREV" localSheetId="0">#REF!</definedName>
    <definedName name="IMPREV">#REF!</definedName>
    <definedName name="IMPREV." localSheetId="0">#REF!</definedName>
    <definedName name="IMPREV.">#REF!</definedName>
    <definedName name="IMPREVISTO" localSheetId="0">#REF!</definedName>
    <definedName name="IMPREVISTO">#REF!</definedName>
    <definedName name="IMPREVISTO1" localSheetId="0">#REF!</definedName>
    <definedName name="IMPREVISTO1">#REF!</definedName>
    <definedName name="IMPRIMACION" localSheetId="0">#REF!</definedName>
    <definedName name="IMPRIMACION">#REF!</definedName>
    <definedName name="INCR" localSheetId="0">#REF!</definedName>
    <definedName name="INCR">#REF!</definedName>
    <definedName name="INCREM" localSheetId="0">#REF!</definedName>
    <definedName name="INCREM">#REF!</definedName>
    <definedName name="ind.var.pre">'[17]Analisis Unitarios'!$K$2</definedName>
    <definedName name="indi" localSheetId="0">[37]Presup!#REF!</definedName>
    <definedName name="indi">[37]Presup!#REF!</definedName>
    <definedName name="indir" localSheetId="0">#REF!</definedName>
    <definedName name="indir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>[15]Ana!$F$3996</definedName>
    <definedName name="INOALARBCOPVC" localSheetId="0">#REF!</definedName>
    <definedName name="INOALARBCOPVC">#REF!</definedName>
    <definedName name="INOALARCOL">[15]Ana!$F$4022</definedName>
    <definedName name="INOALARCOLPVC" localSheetId="0">#REF!</definedName>
    <definedName name="INOALARCOLPVC">#REF!</definedName>
    <definedName name="INOBCOSER">[15]Ana!$F$3970</definedName>
    <definedName name="INOBCOSTAPASERPVC" localSheetId="0">#REF!</definedName>
    <definedName name="INOBCOSTAPASERPVC">#REF!</definedName>
    <definedName name="INOBCOTAPASER">[15]Ana!$F$3944</definedName>
    <definedName name="INOBCOTAPASERPVC" localSheetId="0">#REF!</definedName>
    <definedName name="INOBCOTAPASERPVC">#REF!</definedName>
    <definedName name="inodorosimplex" localSheetId="0">#REF!</definedName>
    <definedName name="inodorosimplex">#REF!</definedName>
    <definedName name="INOFLUXBCOCONTRA" localSheetId="0">#REF!</definedName>
    <definedName name="INOFLUXBCOCONTRA">#REF!</definedName>
    <definedName name="ins_abrasadera_1.5pulg" localSheetId="0">#REF!</definedName>
    <definedName name="ins_abrasadera_1.5pulg">#REF!</definedName>
    <definedName name="ins_abrasadera_1pulg" localSheetId="0">#REF!</definedName>
    <definedName name="ins_abrasadera_1pulg">#REF!</definedName>
    <definedName name="ins_abrasadera_2pulg" localSheetId="0">#REF!</definedName>
    <definedName name="ins_abrasadera_2pulg">#REF!</definedName>
    <definedName name="ins_abrasadera_3pulg" localSheetId="0">#REF!</definedName>
    <definedName name="ins_abrasadera_3pulg">#REF!</definedName>
    <definedName name="ins_abrasadera_4pulg" localSheetId="0">#REF!</definedName>
    <definedName name="ins_abrasadera_4pulg">#REF!</definedName>
    <definedName name="ins_acero" localSheetId="0">#REF!</definedName>
    <definedName name="ins_acero">#REF!</definedName>
    <definedName name="ins_adap_cpvc_0.5pulg" localSheetId="0">#REF!</definedName>
    <definedName name="ins_adap_cpvc_0.5pulg">#REF!</definedName>
    <definedName name="ins_adap_pvc_0.5pulg" localSheetId="0">#REF!</definedName>
    <definedName name="ins_adap_pvc_0.5pulg">#REF!</definedName>
    <definedName name="ins_adap_pvc_0.75pulg" localSheetId="0">#REF!</definedName>
    <definedName name="ins_adap_pvc_0.75pulg">#REF!</definedName>
    <definedName name="ins_adap_pvc_1.5pulg" localSheetId="0">#REF!</definedName>
    <definedName name="ins_adap_pvc_1.5pulg">#REF!</definedName>
    <definedName name="ins_adap_pvc_1pulg" localSheetId="0">#REF!</definedName>
    <definedName name="ins_adap_pvc_1pulg">#REF!</definedName>
    <definedName name="ins_adap_pvc_2pulg" localSheetId="0">#REF!</definedName>
    <definedName name="ins_adap_pvc_2pulg">#REF!</definedName>
    <definedName name="ins_agua" localSheetId="0">#REF!</definedName>
    <definedName name="ins_agua">#REF!</definedName>
    <definedName name="ins_alambre" localSheetId="0">#REF!</definedName>
    <definedName name="ins_alambre">#REF!</definedName>
    <definedName name="ins_alquiler_compactador" localSheetId="0">#REF!</definedName>
    <definedName name="ins_alquiler_compactador">#REF!</definedName>
    <definedName name="ins_alquiler_compresor" localSheetId="0">#REF!</definedName>
    <definedName name="ins_alquiler_compresor">#REF!</definedName>
    <definedName name="ins_arandela_inodoro" localSheetId="0">#REF!</definedName>
    <definedName name="ins_arandela_inodoro">#REF!</definedName>
    <definedName name="ins_arena_fina" localSheetId="0">#REF!</definedName>
    <definedName name="ins_arena_fina">#REF!</definedName>
    <definedName name="ins_arena_gruesa" localSheetId="0">#REF!</definedName>
    <definedName name="ins_arena_gruesa">#REF!</definedName>
    <definedName name="ins_bañera" localSheetId="0">#REF!</definedName>
    <definedName name="ins_bañera">#REF!</definedName>
    <definedName name="ins_barra_unitrox" localSheetId="0">#REF!</definedName>
    <definedName name="ins_barra_unitrox">#REF!</definedName>
    <definedName name="ins_blocks_6pulg" localSheetId="0">#REF!</definedName>
    <definedName name="ins_blocks_6pulg">#REF!</definedName>
    <definedName name="ins_blocks_8pulg" localSheetId="0">#REF!</definedName>
    <definedName name="ins_blocks_8pulg">#REF!</definedName>
    <definedName name="ins_calentador_electrico" localSheetId="0">#REF!</definedName>
    <definedName name="ins_calentador_electrico">#REF!</definedName>
    <definedName name="ins_cemento_blanco" localSheetId="0">#REF!</definedName>
    <definedName name="ins_cemento_blanco">#REF!</definedName>
    <definedName name="ins_cemento_cpvc" localSheetId="0">#REF!</definedName>
    <definedName name="ins_cemento_cpvc">#REF!</definedName>
    <definedName name="ins_cemento_gris" localSheetId="0">#REF!</definedName>
    <definedName name="ins_cemento_gris">#REF!</definedName>
    <definedName name="ins_cemento_pvc" localSheetId="0">#REF!</definedName>
    <definedName name="ins_cemento_pvc">#REF!</definedName>
    <definedName name="ins_check_hor_2pulg" localSheetId="0">#REF!</definedName>
    <definedName name="ins_check_hor_2pulg">#REF!</definedName>
    <definedName name="ins_check_ver_3pulg" localSheetId="0">#REF!</definedName>
    <definedName name="ins_check_ver_3pulg">#REF!</definedName>
    <definedName name="ins_clavo_acero" localSheetId="0">#REF!</definedName>
    <definedName name="ins_clavo_acero">#REF!</definedName>
    <definedName name="ins_clavo_corriente" localSheetId="0">#REF!</definedName>
    <definedName name="ins_clavo_corriente">#REF!</definedName>
    <definedName name="ins_codo_cpvc_0.5pulg" localSheetId="0">#REF!</definedName>
    <definedName name="ins_codo_cpvc_0.5pulg">#REF!</definedName>
    <definedName name="ins_codo_cpvc_0.75pulg" localSheetId="0">#REF!</definedName>
    <definedName name="ins_codo_cpvc_0.75pulg">#REF!</definedName>
    <definedName name="ins_codo_hg_2hg" localSheetId="0">#REF!</definedName>
    <definedName name="ins_codo_hg_2hg">#REF!</definedName>
    <definedName name="ins_codo_hg_3hg" localSheetId="0">#REF!</definedName>
    <definedName name="ins_codo_hg_3hg">#REF!</definedName>
    <definedName name="ins_codo_pvc_drenaje_2pulgx45" localSheetId="0">#REF!</definedName>
    <definedName name="ins_codo_pvc_drenaje_2pulgx45">#REF!</definedName>
    <definedName name="ins_codo_pvc_drenaje_2pulgx90" localSheetId="0">#REF!</definedName>
    <definedName name="ins_codo_pvc_drenaje_2pulgx90">#REF!</definedName>
    <definedName name="ins_codo_pvc_drenaje_3pulgx45" localSheetId="0">#REF!</definedName>
    <definedName name="ins_codo_pvc_drenaje_3pulgx45">#REF!</definedName>
    <definedName name="ins_codo_pvc_drenaje_3pulgx90" localSheetId="0">#REF!</definedName>
    <definedName name="ins_codo_pvc_drenaje_3pulgx90">#REF!</definedName>
    <definedName name="ins_codo_pvc_drenaje_4pulgx45" localSheetId="0">#REF!</definedName>
    <definedName name="ins_codo_pvc_drenaje_4pulgx45">#REF!</definedName>
    <definedName name="ins_codo_pvc_drenaje_4pulgx90" localSheetId="0">#REF!</definedName>
    <definedName name="ins_codo_pvc_drenaje_4pulgx90">#REF!</definedName>
    <definedName name="ins_codo_pvc_presion_0.5pulg" localSheetId="0">#REF!</definedName>
    <definedName name="ins_codo_pvc_presion_0.5pulg">#REF!</definedName>
    <definedName name="ins_codo_pvc_presion_0.75pulg" localSheetId="0">#REF!</definedName>
    <definedName name="ins_codo_pvc_presion_0.75pulg">#REF!</definedName>
    <definedName name="ins_codo_pvc_presion_1.5pulg" localSheetId="0">#REF!</definedName>
    <definedName name="ins_codo_pvc_presion_1.5pulg">#REF!</definedName>
    <definedName name="ins_codo_pvc_presion_1pulg" localSheetId="0">#REF!</definedName>
    <definedName name="ins_codo_pvc_presion_1pulg">#REF!</definedName>
    <definedName name="ins_codo_pvc_presion_2pulg" localSheetId="0">#REF!</definedName>
    <definedName name="ins_codo_pvc_presion_2pulg">#REF!</definedName>
    <definedName name="ins_codo_pvc_presion_3pulg" localSheetId="0">#REF!</definedName>
    <definedName name="ins_codo_pvc_presion_3pulg">#REF!</definedName>
    <definedName name="ins_colg_0.5pulg" localSheetId="0">#REF!</definedName>
    <definedName name="ins_colg_0.5pulg">#REF!</definedName>
    <definedName name="ins_colg_0.75pulg" localSheetId="0">#REF!</definedName>
    <definedName name="ins_colg_0.75pulg">#REF!</definedName>
    <definedName name="ins_colg_1.5pulg" localSheetId="0">#REF!</definedName>
    <definedName name="ins_colg_1.5pulg">#REF!</definedName>
    <definedName name="ins_colg_1pulg" localSheetId="0">#REF!</definedName>
    <definedName name="ins_colg_1pulg">#REF!</definedName>
    <definedName name="ins_colg_2pulg" localSheetId="0">#REF!</definedName>
    <definedName name="ins_colg_2pulg">#REF!</definedName>
    <definedName name="ins_colg_3pulg" localSheetId="0">#REF!</definedName>
    <definedName name="ins_colg_3pulg">#REF!</definedName>
    <definedName name="ins_colg_4pulg" localSheetId="0">#REF!</definedName>
    <definedName name="ins_colg_4pulg">#REF!</definedName>
    <definedName name="ins_coupling_cpvc_1.5pulg" localSheetId="0">#REF!</definedName>
    <definedName name="ins_coupling_cpvc_1.5pulg">#REF!</definedName>
    <definedName name="ins_cubre_falta" localSheetId="0">#REF!</definedName>
    <definedName name="ins_cubre_falta">#REF!</definedName>
    <definedName name="ins_drenaje_balcon_a" localSheetId="0">#REF!</definedName>
    <definedName name="ins_drenaje_balcon_a">#REF!</definedName>
    <definedName name="ins_drenaje_balcon_b" localSheetId="0">#REF!</definedName>
    <definedName name="ins_drenaje_balcon_b">#REF!</definedName>
    <definedName name="ins_fregadero" localSheetId="0">#REF!</definedName>
    <definedName name="ins_fregadero">#REF!</definedName>
    <definedName name="ins_gasoil" localSheetId="0">#REF!</definedName>
    <definedName name="ins_gasoil">#REF!</definedName>
    <definedName name="ins_grava_combinada" localSheetId="0">#REF!</definedName>
    <definedName name="ins_grava_combinada">#REF!</definedName>
    <definedName name="ins_inodoro" localSheetId="0">#REF!</definedName>
    <definedName name="ins_inodoro">#REF!</definedName>
    <definedName name="ins_jacuzzi" localSheetId="0">#REF!</definedName>
    <definedName name="ins_jacuzzi">#REF!</definedName>
    <definedName name="ins_juego_accesorios" localSheetId="0">#REF!</definedName>
    <definedName name="ins_juego_accesorios">#REF!</definedName>
    <definedName name="ins_junta_cera" localSheetId="0">#REF!</definedName>
    <definedName name="ins_junta_cera">#REF!</definedName>
    <definedName name="ins_lavamanos" localSheetId="0">#REF!</definedName>
    <definedName name="ins_lavamanos">#REF!</definedName>
    <definedName name="ins_llave_angular" localSheetId="0">#REF!</definedName>
    <definedName name="ins_llave_angular">#REF!</definedName>
    <definedName name="ins_llave_chorro" localSheetId="0">#REF!</definedName>
    <definedName name="ins_llave_chorro">#REF!</definedName>
    <definedName name="ins_madera" localSheetId="0">#REF!</definedName>
    <definedName name="ins_madera">#REF!</definedName>
    <definedName name="ins_mezcla_pañete" localSheetId="0">#REF!</definedName>
    <definedName name="ins_mezcla_pañete">#REF!</definedName>
    <definedName name="ins_mezcladora_bañera" localSheetId="0">#REF!</definedName>
    <definedName name="ins_mezcladora_bañera">#REF!</definedName>
    <definedName name="ins_mezcladora_fregadero" localSheetId="0">#REF!</definedName>
    <definedName name="ins_mezcladora_fregadero">#REF!</definedName>
    <definedName name="ins_mezcladora_jacuzzi" localSheetId="0">#REF!</definedName>
    <definedName name="ins_mezcladora_jacuzzi">#REF!</definedName>
    <definedName name="ins_mezcladora_lavamanos" localSheetId="0">#REF!</definedName>
    <definedName name="ins_mezcladora_lavamanos">#REF!</definedName>
    <definedName name="ins_mortero_13" localSheetId="0">#REF!</definedName>
    <definedName name="ins_mortero_13">#REF!</definedName>
    <definedName name="ins_mortero_14" localSheetId="0">#REF!</definedName>
    <definedName name="ins_mortero_14">#REF!</definedName>
    <definedName name="ins_niple_cromado" localSheetId="0">#REF!</definedName>
    <definedName name="ins_niple_cromado">#REF!</definedName>
    <definedName name="ins_parrilla_piso" localSheetId="0">#REF!</definedName>
    <definedName name="ins_parrilla_piso">#REF!</definedName>
    <definedName name="ins_pintura" localSheetId="0">#REF!</definedName>
    <definedName name="ins_pintura">#REF!</definedName>
    <definedName name="ins_red_cpvc_0.75x0.5pulg" localSheetId="0">#REF!</definedName>
    <definedName name="ins_red_cpvc_0.75x0.5pulg">#REF!</definedName>
    <definedName name="ins_red_hg_3x2" localSheetId="0">#REF!</definedName>
    <definedName name="ins_red_hg_3x2">#REF!</definedName>
    <definedName name="ins_red_pvc_3x2pulg" localSheetId="0">#REF!</definedName>
    <definedName name="ins_red_pvc_3x2pulg">#REF!</definedName>
    <definedName name="ins_red_pvc_4x2pulg" localSheetId="0">#REF!</definedName>
    <definedName name="ins_red_pvc_4x2pulg">#REF!</definedName>
    <definedName name="ins_red_pvc_4x3pulg" localSheetId="0">#REF!</definedName>
    <definedName name="ins_red_pvc_4x3pulg">#REF!</definedName>
    <definedName name="ins_red_pvc_presion_0.75x0.5pulg" localSheetId="0">#REF!</definedName>
    <definedName name="ins_red_pvc_presion_0.75x0.5pulg">#REF!</definedName>
    <definedName name="ins_red_pvc_presion_1.5x0.75pulg" localSheetId="0">#REF!</definedName>
    <definedName name="ins_red_pvc_presion_1.5x0.75pulg">#REF!</definedName>
    <definedName name="ins_red_pvc_presion_1.5x1pulg" localSheetId="0">#REF!</definedName>
    <definedName name="ins_red_pvc_presion_1.5x1pulg">#REF!</definedName>
    <definedName name="ins_red_pvc_presion_1x0.5pulg" localSheetId="0">#REF!</definedName>
    <definedName name="ins_red_pvc_presion_1x0.5pulg">#REF!</definedName>
    <definedName name="ins_red_pvc_presion_1x0.75pulg" localSheetId="0">#REF!</definedName>
    <definedName name="ins_red_pvc_presion_1x0.75pulg">#REF!</definedName>
    <definedName name="ins_red_pvc_presion_2x1.5pulg" localSheetId="0">#REF!</definedName>
    <definedName name="ins_red_pvc_presion_2x1.5pulg">#REF!</definedName>
    <definedName name="ins_red_pvc_presion_2x1pulg" localSheetId="0">#REF!</definedName>
    <definedName name="ins_red_pvc_presion_2x1pulg">#REF!</definedName>
    <definedName name="ins_red_pvc_presion_3x1.5pulg" localSheetId="0">#REF!</definedName>
    <definedName name="ins_red_pvc_presion_3x1.5pulg">#REF!</definedName>
    <definedName name="ins_red_pvc_presion_3x1pulg" localSheetId="0">#REF!</definedName>
    <definedName name="ins_red_pvc_presion_3x1pulg">#REF!</definedName>
    <definedName name="ins_red_pvc_presion_3x2pulg" localSheetId="0">#REF!</definedName>
    <definedName name="ins_red_pvc_presion_3x2pulg">#REF!</definedName>
    <definedName name="ins_regla" localSheetId="0">#REF!</definedName>
    <definedName name="ins_regla">#REF!</definedName>
    <definedName name="ins_rejilla_techo" localSheetId="0">#REF!</definedName>
    <definedName name="ins_rejilla_techo">#REF!</definedName>
    <definedName name="ins_sifon_2pulg" localSheetId="0">#REF!</definedName>
    <definedName name="ins_sifon_2pulg">#REF!</definedName>
    <definedName name="ins_tarugo_0.375pulg" localSheetId="0">#REF!</definedName>
    <definedName name="ins_tarugo_0.375pulg">#REF!</definedName>
    <definedName name="ins_tarugo_0.5pulg" localSheetId="0">#REF!</definedName>
    <definedName name="ins_tarugo_0.5pulg">#REF!</definedName>
    <definedName name="ins_tee_cpvc_0.5pulg" localSheetId="0">#REF!</definedName>
    <definedName name="ins_tee_cpvc_0.5pulg">#REF!</definedName>
    <definedName name="ins_tee_cpvc_0.75pulg" localSheetId="0">#REF!</definedName>
    <definedName name="ins_tee_cpvc_0.75pulg">#REF!</definedName>
    <definedName name="ins_tee_hg_3hg" localSheetId="0">#REF!</definedName>
    <definedName name="ins_tee_hg_3hg">#REF!</definedName>
    <definedName name="ins_tee_pvc_presion_0.5pulg" localSheetId="0">#REF!</definedName>
    <definedName name="ins_tee_pvc_presion_0.5pulg">#REF!</definedName>
    <definedName name="ins_tee_pvc_presion_0.75pulg" localSheetId="0">#REF!</definedName>
    <definedName name="ins_tee_pvc_presion_0.75pulg">#REF!</definedName>
    <definedName name="ins_tee_pvc_presion_1.5pulg" localSheetId="0">#REF!</definedName>
    <definedName name="ins_tee_pvc_presion_1.5pulg">#REF!</definedName>
    <definedName name="ins_tee_pvc_presion_1pulg" localSheetId="0">#REF!</definedName>
    <definedName name="ins_tee_pvc_presion_1pulg">#REF!</definedName>
    <definedName name="ins_tee_pvc_presion_2pulg" localSheetId="0">#REF!</definedName>
    <definedName name="ins_tee_pvc_presion_2pulg">#REF!</definedName>
    <definedName name="ins_tee_pvc_presion_3pulg" localSheetId="0">#REF!</definedName>
    <definedName name="ins_tee_pvc_presion_3pulg">#REF!</definedName>
    <definedName name="ins_tornillo_0.375pulg" localSheetId="0">#REF!</definedName>
    <definedName name="ins_tornillo_0.375pulg">#REF!</definedName>
    <definedName name="ins_tornillo_fijacion" localSheetId="0">#REF!</definedName>
    <definedName name="ins_tornillo_fijacion">#REF!</definedName>
    <definedName name="ins_tub_cpvc_0.5pulg" localSheetId="0">#REF!</definedName>
    <definedName name="ins_tub_cpvc_0.5pulg">#REF!</definedName>
    <definedName name="ins_tub_cpvc_0.75pulg" localSheetId="0">#REF!</definedName>
    <definedName name="ins_tub_cpvc_0.75pulg">#REF!</definedName>
    <definedName name="ins_tub_hg_2pulg" localSheetId="0">#REF!</definedName>
    <definedName name="ins_tub_hg_2pulg">#REF!</definedName>
    <definedName name="ins_tub_hg_3pulg" localSheetId="0">#REF!</definedName>
    <definedName name="ins_tub_hg_3pulg">#REF!</definedName>
    <definedName name="ins_tub_pvc_sch40_0.5pul" localSheetId="0">#REF!</definedName>
    <definedName name="ins_tub_pvc_sch40_0.5pul">#REF!</definedName>
    <definedName name="ins_tub_pvc_sch40_0.75pul" localSheetId="0">#REF!</definedName>
    <definedName name="ins_tub_pvc_sch40_0.75pul">#REF!</definedName>
    <definedName name="ins_tub_pvc_sch40_1.5pul" localSheetId="0">#REF!</definedName>
    <definedName name="ins_tub_pvc_sch40_1.5pul">#REF!</definedName>
    <definedName name="ins_tub_pvc_sch40_1pul" localSheetId="0">#REF!</definedName>
    <definedName name="ins_tub_pvc_sch40_1pul">#REF!</definedName>
    <definedName name="ins_tub_pvc_sdr21_2pulg" localSheetId="0">#REF!</definedName>
    <definedName name="ins_tub_pvc_sdr21_2pulg">#REF!</definedName>
    <definedName name="ins_tub_pvc_sdr21_3pulg" localSheetId="0">#REF!</definedName>
    <definedName name="ins_tub_pvc_sdr21_3pulg">#REF!</definedName>
    <definedName name="ins_tub_pvc_sdr26_2pulg" localSheetId="0">#REF!</definedName>
    <definedName name="ins_tub_pvc_sdr26_2pulg">#REF!</definedName>
    <definedName name="ins_tub_pvc_sdr26_3pulg" localSheetId="0">#REF!</definedName>
    <definedName name="ins_tub_pvc_sdr26_3pulg">#REF!</definedName>
    <definedName name="ins_tub_pvc_sdr32.5_4pulg" localSheetId="0">#REF!</definedName>
    <definedName name="ins_tub_pvc_sdr32.5_4pulg">#REF!</definedName>
    <definedName name="ins_tub_pvc_sdr32.5_6pulg" localSheetId="0">#REF!</definedName>
    <definedName name="ins_tub_pvc_sdr32.5_6pulg">#REF!</definedName>
    <definedName name="ins_tubo_flexible" localSheetId="0">#REF!</definedName>
    <definedName name="ins_tubo_flexible">#REF!</definedName>
    <definedName name="ins_tuerca_0.375pulg" localSheetId="0">#REF!</definedName>
    <definedName name="ins_tuerca_0.375pulg">#REF!</definedName>
    <definedName name="ins_tuerca_0.5pulg" localSheetId="0">#REF!</definedName>
    <definedName name="ins_tuerca_0.5pulg">#REF!</definedName>
    <definedName name="ins_valvula_0.75pulg" localSheetId="0">#REF!</definedName>
    <definedName name="ins_valvula_0.75pulg">#REF!</definedName>
    <definedName name="ins_valvula_1.5pulg" localSheetId="0">#REF!</definedName>
    <definedName name="ins_valvula_1.5pulg">#REF!</definedName>
    <definedName name="ins_valvula_1pulg" localSheetId="0">#REF!</definedName>
    <definedName name="ins_valvula_1pulg">#REF!</definedName>
    <definedName name="ins_valvula_2pulg" localSheetId="0">#REF!</definedName>
    <definedName name="ins_valvula_2pulg">#REF!</definedName>
    <definedName name="ins_valvula_reguladora_1pulg" localSheetId="0">#REF!</definedName>
    <definedName name="ins_valvula_reguladora_1pulg">#REF!</definedName>
    <definedName name="ins_valvula_reguladora_2pulg" localSheetId="0">#REF!</definedName>
    <definedName name="ins_valvula_reguladora_2pulg">#REF!</definedName>
    <definedName name="ins_varilla_0.375pulg" localSheetId="0">#REF!</definedName>
    <definedName name="ins_varilla_0.375pulg">#REF!</definedName>
    <definedName name="ins_varilla_0.5pulg" localSheetId="0">#REF!</definedName>
    <definedName name="ins_varilla_0.5pulg">#REF!</definedName>
    <definedName name="ins_yee_pvc_drenaje_2pulg" localSheetId="0">#REF!</definedName>
    <definedName name="ins_yee_pvc_drenaje_2pulg">#REF!</definedName>
    <definedName name="ins_yee_pvc_drenaje_3pulg" localSheetId="0">#REF!</definedName>
    <definedName name="ins_yee_pvc_drenaje_3pulg">#REF!</definedName>
    <definedName name="ins_yee_pvc_drenaje_4pulg" localSheetId="0">#REF!</definedName>
    <definedName name="ins_yee_pvc_drenaje_4pulg">#REF!</definedName>
    <definedName name="INSTVENT" localSheetId="0">#REF!</definedName>
    <definedName name="INSTVENT">#REF!</definedName>
    <definedName name="INTERRUPTOR3VIAS">[15]Ana!$F$3388</definedName>
    <definedName name="INTERRUPTOR4VIAS">[15]Ana!$F$3399</definedName>
    <definedName name="INTERRUPTORDOBLE">[15]Ana!$F$3366</definedName>
    <definedName name="INTERRUPTORPILOTO">[15]Ana!$F$3410</definedName>
    <definedName name="INTERRUPTORSENCILLO">[15]Ana!$F$3355</definedName>
    <definedName name="INTERRUPTORTRIPLE">[15]Ana!$F$3377</definedName>
    <definedName name="itabo" localSheetId="0">#REF!</definedName>
    <definedName name="itabo">#REF!</definedName>
    <definedName name="itbi" localSheetId="0">#REF!</definedName>
    <definedName name="itbi">#REF!</definedName>
    <definedName name="ITBIS">[44]Insumos!$G$2</definedName>
    <definedName name="ITBS" localSheetId="0">#REF!</definedName>
    <definedName name="ITBS">#REF!</definedName>
    <definedName name="Item2">#N/A</definedName>
    <definedName name="Izado_de_Tabletas" localSheetId="0">#REF!</definedName>
    <definedName name="Izado_de_Tabletas">#REF!</definedName>
    <definedName name="Izado_de_Tabletas_2">#N/A</definedName>
    <definedName name="Izado_de_Tabletas_3">#N/A</definedName>
    <definedName name="IZAJE" localSheetId="0">#REF!</definedName>
    <definedName name="IZAJE">#REF!</definedName>
    <definedName name="IZAJE_2">"$#REF!.$#REF!$#REF!"</definedName>
    <definedName name="IZAJE_3">"$#REF!.$#REF!$#REF!"</definedName>
    <definedName name="Izaje_de_Vigas_Postensadas" localSheetId="0">#REF!</definedName>
    <definedName name="Izaje_de_Vigas_Postensadas">#REF!</definedName>
    <definedName name="Izaje_de_Vigas_Postensadas_2">#N/A</definedName>
    <definedName name="Izaje_de_Vigas_Postensadas_3">#N/A</definedName>
    <definedName name="jminimo" localSheetId="0">#REF!</definedName>
    <definedName name="jminimo">#REF!</definedName>
    <definedName name="Jose" localSheetId="0">[38]INSUMOS!#REF!</definedName>
    <definedName name="Jose">[38]INSUMOS!#REF!</definedName>
    <definedName name="JUNTACERA" localSheetId="0">#REF!</definedName>
    <definedName name="JUNTACERA">#REF!</definedName>
    <definedName name="kerosene" localSheetId="0">#REF!</definedName>
    <definedName name="kerosene">#REF!</definedName>
    <definedName name="kglb">0.453592</definedName>
    <definedName name="Kilometro">[20]EQUIPOS!$I$25</definedName>
    <definedName name="komatsu" localSheetId="0">'[18]Listado Equipos a utilizar'!#REF!</definedName>
    <definedName name="komatsu">'[18]Listado Equipos a utilizar'!#REF!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TEX" localSheetId="0">#REF!</definedName>
    <definedName name="LATEX">#REF!</definedName>
    <definedName name="LAVADEROSENCILLO" localSheetId="0">#REF!</definedName>
    <definedName name="LAVADEROSENCILLO">#REF!</definedName>
    <definedName name="LAVGRA1BCO">[15]Ana!$F$4071</definedName>
    <definedName name="LAVGRA1BCOPVC" localSheetId="0">#REF!</definedName>
    <definedName name="LAVGRA1BCOPVC">#REF!</definedName>
    <definedName name="LAVGRA2BCO">[15]Ana!$F$4046</definedName>
    <definedName name="LAVGRA2BCOPVC" localSheetId="0">#REF!</definedName>
    <definedName name="LAVGRA2BCOPVC">#REF!</definedName>
    <definedName name="LAVM1917BCO">[15]Ana!$F$4097</definedName>
    <definedName name="LAVM1917BCOPVC" localSheetId="0">#REF!</definedName>
    <definedName name="LAVM1917BCOPVC">#REF!</definedName>
    <definedName name="LAVM1917COL">[15]Ana!$F$4123</definedName>
    <definedName name="LAVM1917COLPVC" localSheetId="0">#REF!</definedName>
    <definedName name="LAVM1917COLPVC">#REF!</definedName>
    <definedName name="LAVMOVABCO">[15]Ana!$F$4150</definedName>
    <definedName name="LAVMOVABCOPVC" localSheetId="0">#REF!</definedName>
    <definedName name="LAVMOVABCOPVC">#REF!</definedName>
    <definedName name="LAVMOVACOL">[15]Ana!$F$4177</definedName>
    <definedName name="LAVMOVACOLPVC" localSheetId="0">#REF!</definedName>
    <definedName name="LAVMOVACOLPVC">#REF!</definedName>
    <definedName name="LAVMSERBCO">[15]Ana!$F$4203</definedName>
    <definedName name="LAVMSERBCOPVC" localSheetId="0">#REF!</definedName>
    <definedName name="LAVMSERBCOPVC">#REF!</definedName>
    <definedName name="LAVOVAEMPBCOCONTRA" localSheetId="0">#REF!</definedName>
    <definedName name="LAVOVAEMPBCOCONTRA">#REF!</definedName>
    <definedName name="lbalmbre18">'[29]Analisis Unit. '!$F$39</definedName>
    <definedName name="lbkg" localSheetId="0">#REF!</definedName>
    <definedName name="lbkg">#REF!</definedName>
    <definedName name="Ligado_y_vaciado" localSheetId="0">#REF!</definedName>
    <definedName name="Ligado_y_vaciado">#REF!</definedName>
    <definedName name="Ligado_y_vaciado_2">#N/A</definedName>
    <definedName name="Ligado_y_vaciado_3">#N/A</definedName>
    <definedName name="Ligado_y_Vaciado_a_Mano">[19]Insumos!$B$136:$D$136</definedName>
    <definedName name="Ligado_y_Vaciado_con_ligadora_y_Winche" localSheetId="0">[7]Insumos!#REF!</definedName>
    <definedName name="Ligado_y_Vaciado_con_ligadora_y_Winche">[7]Insumos!#REF!</definedName>
    <definedName name="Ligado_y_Vaciado_Hormigón_Industrial_____20_M3" localSheetId="0">[7]Insumos!#REF!</definedName>
    <definedName name="Ligado_y_Vaciado_Hormigón_Industrial_____20_M3">[7]Insumos!#REF!</definedName>
    <definedName name="Ligado_y_Vaciado_Hormigón_Industrial_____4_M3" localSheetId="0">[7]Insumos!#REF!</definedName>
    <definedName name="Ligado_y_Vaciado_Hormigón_Industrial_____4_M3">[7]Insumos!#REF!</definedName>
    <definedName name="Ligado_y_Vaciado_Hormigón_Industrial___10__20_M3" localSheetId="0">[7]Insumos!#REF!</definedName>
    <definedName name="Ligado_y_Vaciado_Hormigón_Industrial___10__20_M3">[7]Insumos!#REF!</definedName>
    <definedName name="Ligado_y_Vaciado_Hormigón_Industrial___4__10_M3" localSheetId="0">[7]Insumos!#REF!</definedName>
    <definedName name="Ligado_y_Vaciado_Hormigón_Industrial___4__10_M3">[7]Insumos!#REF!</definedName>
    <definedName name="ligadohormigon" localSheetId="0">[20]OBRAMANO!#REF!</definedName>
    <definedName name="ligadohormigon">[20]OBRAMANO!#REF!</definedName>
    <definedName name="ligadora" localSheetId="0">'[18]Listado Equipos a utilizar'!#REF!</definedName>
    <definedName name="ligadora">'[18]Listado Equipos a utilizar'!#REF!</definedName>
    <definedName name="Ligadora_de_1_funda" localSheetId="0">#REF!</definedName>
    <definedName name="Ligadora_de_1_funda">#REF!</definedName>
    <definedName name="Ligadora_de_1_funda_2">#N/A</definedName>
    <definedName name="Ligadora_de_1_funda_3">#N/A</definedName>
    <definedName name="Ligadora_de_2_funda" localSheetId="0">#REF!</definedName>
    <definedName name="Ligadora_de_2_funda">#REF!</definedName>
    <definedName name="Ligadora_de_2_funda_2">#N/A</definedName>
    <definedName name="Ligadora_de_2_funda_3">#N/A</definedName>
    <definedName name="LIGALIGA">[15]Ana!$F$3262</definedName>
    <definedName name="ligawinche">[15]Ana!$F$3274</definedName>
    <definedName name="limp.des.destronque">'[17]Analisis Unitarios'!$E$500</definedName>
    <definedName name="LIMPESC" localSheetId="0">#REF!</definedName>
    <definedName name="LIMPESC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INE" localSheetId="0" hidden="1">'[22]ANALISIS STO DGO'!#REF!</definedName>
    <definedName name="LINE" hidden="1">'[22]ANALISIS STO DGO'!#REF!</definedName>
    <definedName name="lineout" localSheetId="0" hidden="1">'[22]ANALISIS STO DGO'!#REF!</definedName>
    <definedName name="lineout" hidden="1">'[22]ANALISIS STO DGO'!#REF!</definedName>
    <definedName name="lista" localSheetId="0">#REF!</definedName>
    <definedName name="lista">#REF!</definedName>
    <definedName name="LISTADO" localSheetId="0">#REF!</definedName>
    <definedName name="LISTADO">#REF!</definedName>
    <definedName name="Listelos_de_20_Cms_en_Baños">[19]Insumos!$B$44:$D$44</definedName>
    <definedName name="llaveacero" localSheetId="0">#REF!</definedName>
    <definedName name="llaveacero">#REF!</definedName>
    <definedName name="llaveacondicionamientohinca" localSheetId="0">#REF!</definedName>
    <definedName name="llaveacondicionamientohinca">#REF!</definedName>
    <definedName name="llaveacondicionamientohinca_2">#N/A</definedName>
    <definedName name="llaveacondicionamientohinca_3">#N/A</definedName>
    <definedName name="llaveagregado" localSheetId="0">#REF!</definedName>
    <definedName name="llaveagregado">#REF!</definedName>
    <definedName name="llaveagua" localSheetId="0">#REF!</definedName>
    <definedName name="llaveagua">#REF!</definedName>
    <definedName name="llavealambre" localSheetId="0">#REF!</definedName>
    <definedName name="llavealambre">#REF!</definedName>
    <definedName name="llaveanclajedepilotes" localSheetId="0">#REF!</definedName>
    <definedName name="llaveanclajedepilotes">#REF!</definedName>
    <definedName name="LLAVEANGULAR" localSheetId="0">#REF!</definedName>
    <definedName name="LLAVEANGULAR">#REF!</definedName>
    <definedName name="llavecablepostensado" localSheetId="0">#REF!</definedName>
    <definedName name="llavecablepostensado">#REF!</definedName>
    <definedName name="llavecastingbed" localSheetId="0">#REF!</definedName>
    <definedName name="llavecastingbed">#REF!</definedName>
    <definedName name="llavecemento" localSheetId="0">#REF!</definedName>
    <definedName name="llavecemento">#REF!</definedName>
    <definedName name="LLAVECHORRO" localSheetId="0">#REF!</definedName>
    <definedName name="LLAVECHORRO">#REF!</definedName>
    <definedName name="llaveclavos" localSheetId="0">#REF!</definedName>
    <definedName name="llaveclavos">#REF!</definedName>
    <definedName name="llavecuradoyaditivo" localSheetId="0">#REF!</definedName>
    <definedName name="llavecuradoyaditivo">#REF!</definedName>
    <definedName name="llaveempalmepilotes" localSheetId="0">#REF!</definedName>
    <definedName name="llaveempalmepilotes">#REF!</definedName>
    <definedName name="LLAVEEMPOTRAR12" localSheetId="0">#REF!</definedName>
    <definedName name="LLAVEEMPOTRAR12">#REF!</definedName>
    <definedName name="llavehincapilotes" localSheetId="0">#REF!</definedName>
    <definedName name="llavehincapilotes">#REF!</definedName>
    <definedName name="llaveizadotabletas" localSheetId="0">#REF!</definedName>
    <definedName name="llaveizadotabletas">#REF!</definedName>
    <definedName name="llaveizajevigaspostensadas" localSheetId="0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 localSheetId="0">#REF!</definedName>
    <definedName name="llaveligadoyvaciado">#REF!</definedName>
    <definedName name="llaveligadoyvaciado_2">#N/A</definedName>
    <definedName name="llaveligadoyvaciado_3">#N/A</definedName>
    <definedName name="llavemadera" localSheetId="0">#REF!</definedName>
    <definedName name="llavemadera">#REF!</definedName>
    <definedName name="llavemadera_2">#N/A</definedName>
    <definedName name="llavemadera_3">#N/A</definedName>
    <definedName name="llavemanejocemento" localSheetId="0">#REF!</definedName>
    <definedName name="llavemanejocemento">#REF!</definedName>
    <definedName name="llavemanejocemento_2">#N/A</definedName>
    <definedName name="llavemanejocemento_3">#N/A</definedName>
    <definedName name="llavemanejopilotes" localSheetId="0">#REF!</definedName>
    <definedName name="llavemanejopilotes">#REF!</definedName>
    <definedName name="llavemanejopilotes_2">#N/A</definedName>
    <definedName name="llavemanejopilotes_3">#N/A</definedName>
    <definedName name="llavemoacero" localSheetId="0">#REF!</definedName>
    <definedName name="llavemoacero">#REF!</definedName>
    <definedName name="llavemoacero_2">#N/A</definedName>
    <definedName name="llavemoacero_3">#N/A</definedName>
    <definedName name="llavemomadera" localSheetId="0">#REF!</definedName>
    <definedName name="llavemomadera">#REF!</definedName>
    <definedName name="llavemomadera_2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" localSheetId="0">#REF!</definedName>
    <definedName name="llavetratamientomoldes">#REF!</definedName>
    <definedName name="llavetratamientomoldes_2">#N/A</definedName>
    <definedName name="llavetratamientomoldes_3">#N/A</definedName>
    <definedName name="LLAVIN" localSheetId="0">#REF!</definedName>
    <definedName name="LLAVIN">#REF!</definedName>
    <definedName name="LLAVINCOR" localSheetId="0">#REF!</definedName>
    <definedName name="LLAVINCOR">#REF!</definedName>
    <definedName name="LLENADOHUECOS" localSheetId="0">#REF!</definedName>
    <definedName name="LLENADOHUECOS">#REF!</definedName>
    <definedName name="LLENADOHUECOS20" localSheetId="0">#REF!</definedName>
    <definedName name="LLENADOHUECOS20">#REF!</definedName>
    <definedName name="LLENADOHUECOS40" localSheetId="0">#REF!</definedName>
    <definedName name="LLENADOHUECOS40">#REF!</definedName>
    <definedName name="LLENADOHUECOS60" localSheetId="0">#REF!</definedName>
    <definedName name="LLENADOHUECOS60">#REF!</definedName>
    <definedName name="LLENADOHUECOS80" localSheetId="0">#REF!</definedName>
    <definedName name="LLENADOHUECOS80">#REF!</definedName>
    <definedName name="LMEMBAJADOR" localSheetId="0">#REF!</definedName>
    <definedName name="LMEMBAJADOR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osetas_30x30_Italianas___S_350" localSheetId="0">[7]Insumos!#REF!</definedName>
    <definedName name="Losetas_30x30_Italianas___S_350">[7]Insumos!#REF!</definedName>
    <definedName name="Losetas_33x33_Italianas____Granito_Rosa" localSheetId="0">[7]Insumos!#REF!</definedName>
    <definedName name="Losetas_33x33_Italianas____Granito_Rosa">[7]Insumos!#REF!</definedName>
    <definedName name="Losetas_de_Barro_exagonal_Grande_C_Transp." localSheetId="0">[7]Insumos!#REF!</definedName>
    <definedName name="Losetas_de_Barro_exagonal_Grande_C_Transp.">[7]Insumos!#REF!</definedName>
    <definedName name="Losetas_de_Barro_Feria_Grande_C_Transp." localSheetId="0">[7]Insumos!#REF!</definedName>
    <definedName name="Losetas_de_Barro_Feria_Grande_C_Transp.">[7]Insumos!#REF!</definedName>
    <definedName name="LUBRICANTE" localSheetId="0">#REF!</definedName>
    <definedName name="LUBRICANTE">#REF!</definedName>
    <definedName name="lubricantes">[45]Materiales!$K$15</definedName>
    <definedName name="LUZCENITAL">[15]Ana!$F$3344</definedName>
    <definedName name="LUZPARQEMT" localSheetId="0">#REF!</definedName>
    <definedName name="LUZPARQEMT">#REF!</definedName>
    <definedName name="M" localSheetId="0">[1]Presup.!#REF!</definedName>
    <definedName name="M">[1]Presup.!#REF!</definedName>
    <definedName name="M.O._Colocación_Cables_Postensados" localSheetId="0">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 localSheetId="0">#REF!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 localSheetId="0">#REF!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 localSheetId="0">#REF!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'[25]Costos Mano de Obra'!$O$52</definedName>
    <definedName name="M.T." localSheetId="0">[8]A!#REF!</definedName>
    <definedName name="M.T.">[8]A!#REF!</definedName>
    <definedName name="M_O_Armadura_Columna">[19]Insumos!$B$78:$D$78</definedName>
    <definedName name="M_O_Armadura_Dintel_y_Viga">[19]Insumos!$B$79:$D$79</definedName>
    <definedName name="M_O_Cantos">[19]Insumos!$B$99:$D$99</definedName>
    <definedName name="M_O_Carpintero_2da._Categoría">[19]Insumos!$B$96:$D$96</definedName>
    <definedName name="M_O_Cerámica_Italiana_en_Pared">[19]Insumos!$B$102:$D$102</definedName>
    <definedName name="M_O_Colocación_Adoquines">[19]Insumos!$B$104:$D$104</definedName>
    <definedName name="M_O_Colocación_de_Bloques_de_4">[19]Insumos!$B$105:$D$105</definedName>
    <definedName name="M_O_Colocación_de_Bloques_de_6">[19]Insumos!$B$106:$D$106</definedName>
    <definedName name="M_O_Colocación_de_Bloques_de_8">[19]Insumos!$B$107:$D$107</definedName>
    <definedName name="M_O_Colocación_Listelos">[19]Insumos!$B$114:$D$114</definedName>
    <definedName name="M_O_Colocación_Piso_Cerámica_Criolla">[19]Insumos!$B$108:$D$108</definedName>
    <definedName name="M_O_Colocación_Piso_de_Granito_40_X_40">[19]Insumos!$B$111:$D$111</definedName>
    <definedName name="M_O_Colocación_Zócalos_de_Cerámica">[19]Insumos!$B$113:$D$113</definedName>
    <definedName name="M_O_Confección_de_Andamios">[19]Insumos!$B$115:$D$115</definedName>
    <definedName name="M_O_Construcción_Acera_Frotada_y_Violinada">[19]Insumos!$B$116:$D$116</definedName>
    <definedName name="M_O_Corte_y_Amarre_de_Varilla">[19]Insumos!$B$119:$D$119</definedName>
    <definedName name="M_O_Elaboración__Vaciado_y_Frotado_Losa_de_Piso" localSheetId="0">[7]Insumos!#REF!</definedName>
    <definedName name="M_O_Elaboración__Vaciado_y_Frotado_Losa_de_Piso">[7]Insumos!#REF!</definedName>
    <definedName name="M_O_Elaboración_Cámara_Inspección">[19]Insumos!$B$120:$D$120</definedName>
    <definedName name="M_O_Elaboración_Trampa_de_Grasa">[19]Insumos!$B$121:$D$121</definedName>
    <definedName name="M_O_Encofrado_y_Desenc._Muros_Cara" localSheetId="0">[7]Insumos!#REF!</definedName>
    <definedName name="M_O_Encofrado_y_Desenc._Muros_Cara">[7]Insumos!#REF!</definedName>
    <definedName name="M_O_Envarillado_de_Escalera">[19]Insumos!$B$81:$D$81</definedName>
    <definedName name="M_O_Fino_de_Techo_Inclinado">[19]Insumos!$B$83:$D$83</definedName>
    <definedName name="M_O_Fino_de_Techo_Plano">[19]Insumos!$B$84:$D$84</definedName>
    <definedName name="M_O_Fraguache" localSheetId="0">[7]Insumos!#REF!</definedName>
    <definedName name="M_O_Fraguache">[7]Insumos!#REF!</definedName>
    <definedName name="M_O_Goteros_Colgantes">[19]Insumos!$B$85:$D$85</definedName>
    <definedName name="M_O_Llenado_de_huecos">[19]Insumos!$B$86:$D$86</definedName>
    <definedName name="M_O_Maestro">[19]Insumos!$B$87:$D$87</definedName>
    <definedName name="M_O_Malla_Eléctro_Soldada" localSheetId="0">[7]Insumos!#REF!</definedName>
    <definedName name="M_O_Malla_Eléctro_Soldada">[7]Insumos!#REF!</definedName>
    <definedName name="M_O_Obrero_Ligado">[19]Insumos!$B$88:$D$88</definedName>
    <definedName name="M_O_Pañete_Maestreado_Exterior">[19]Insumos!$B$91:$D$91</definedName>
    <definedName name="M_O_Pañete_Maestreado_Interior">[19]Insumos!$B$92:$D$92</definedName>
    <definedName name="M_O_Preparación_del_Terreno">[19]Insumos!$B$94:$D$94</definedName>
    <definedName name="M_O_Quintal_Trabajado">[19]Insumos!$B$77:$D$77</definedName>
    <definedName name="M_O_Regado__Compactación__Mojado__Trasl.Mat.__A_M">[19]Insumos!$B$132:$D$132</definedName>
    <definedName name="M_O_Regado_Mojado_y_Apisonado____Material_Granular_y_Arena" localSheetId="0">[7]Insumos!#REF!</definedName>
    <definedName name="M_O_Regado_Mojado_y_Apisonado____Material_Granular_y_Arena">[7]Insumos!#REF!</definedName>
    <definedName name="M_O_Repello" localSheetId="0">[7]Insumos!#REF!</definedName>
    <definedName name="M_O_Repello">[7]Insumos!#REF!</definedName>
    <definedName name="M_O_Subida_de_Acero_para_Losa">[19]Insumos!$B$82:$D$82</definedName>
    <definedName name="M_O_Subida_de_Materiales">[19]Insumos!$B$95:$D$95</definedName>
    <definedName name="M_O_Técnico_Calificado">[19]Insumos!$B$149:$D$149</definedName>
    <definedName name="M_O_Zabaletas">[19]Insumos!$B$98:$D$98</definedName>
    <definedName name="m2ceramica">'[29]Analisis Unit. '!$F$47</definedName>
    <definedName name="m3arena">'[29]Analisis Unit. '!$F$41</definedName>
    <definedName name="m3arepanete">'[29]Analisis Unit. '!$F$44</definedName>
    <definedName name="m3grava">'[29]Analisis Unit. '!$F$42</definedName>
    <definedName name="MA">'[24]Mano de Obra'!$D$10</definedName>
    <definedName name="MACO">[20]EQUIPOS!$I$21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 localSheetId="0">#REF!</definedName>
    <definedName name="Madera">#REF!</definedName>
    <definedName name="Madera_2">#N/A</definedName>
    <definedName name="Madera_3">#N/A</definedName>
    <definedName name="MADERAC" localSheetId="0">#REF!</definedName>
    <definedName name="MADERAC">#REF!</definedName>
    <definedName name="MAESTROCARP" localSheetId="0">#REF!</definedName>
    <definedName name="MAESTROCARP">#REF!</definedName>
    <definedName name="MALLACICL6HG">[15]Ana!$F$4383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MPARAPINOTRAT" localSheetId="0">#REF!</definedName>
    <definedName name="MAMPARAPINOTRAT">#REF!</definedName>
    <definedName name="MAMPARAPINOTRATM2" localSheetId="0">#REF!</definedName>
    <definedName name="MAMPARAPINOTRATM2">#REF!</definedName>
    <definedName name="MANG34NEGRACALENT" localSheetId="0">#REF!</definedName>
    <definedName name="MANG34NEGRACALENT">#REF!</definedName>
    <definedName name="Mano_de_Obra_Acero" localSheetId="0">#REF!</definedName>
    <definedName name="Mano_de_Obra_Acero">#REF!</definedName>
    <definedName name="Mano_de_Obra_Acero_2">#N/A</definedName>
    <definedName name="Mano_de_Obra_Acero_3">#N/A</definedName>
    <definedName name="Mano_de_Obra_Madera" localSheetId="0">#REF!</definedName>
    <definedName name="Mano_de_Obra_Madera">#REF!</definedName>
    <definedName name="Mano_de_Obra_Madera_2">#N/A</definedName>
    <definedName name="Mano_de_Obra_Madera_3">#N/A</definedName>
    <definedName name="mantenimientodemoldes" localSheetId="0">#REF!</definedName>
    <definedName name="mantenimientodemoldes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'[18]Listado Equipos a utilizar'!#REF!</definedName>
    <definedName name="maquito">'[18]Listado Equipos a utilizar'!#REF!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cos_de_Pino_Americano" localSheetId="0">[7]Insumos!#REF!</definedName>
    <definedName name="Marcos_de_Pino_Americano">[7]Insumos!#REF!</definedName>
    <definedName name="marmolpiso" localSheetId="0">#REF!</definedName>
    <definedName name="marmolpiso">#REF!</definedName>
    <definedName name="martillo" localSheetId="0">#REF!</definedName>
    <definedName name="martillo">#REF!</definedName>
    <definedName name="Material_Base" localSheetId="0">[7]Insumos!#REF!</definedName>
    <definedName name="Material_Base">[7]Insumos!#REF!</definedName>
    <definedName name="Material_Granular____Cascajo_T_Yubazo" localSheetId="0">[7]Insumos!#REF!</definedName>
    <definedName name="Material_Granular____Cascajo_T_Yubazo">[7]Insumos!#REF!</definedName>
    <definedName name="MBR" localSheetId="0">#REF!</definedName>
    <definedName name="MBR">#REF!</definedName>
    <definedName name="mes.camion.transp">'[17]Analisis Unitarios'!$F$58</definedName>
    <definedName name="mes.camioneta">'[17]Analisis Unitarios'!$F$57</definedName>
    <definedName name="mes.contable">'[17]Analisis Unitarios'!$F$6</definedName>
    <definedName name="mes.equipo.topo">'[17]Analisis Unitarios'!$F$20</definedName>
    <definedName name="mes.guarda.al">'[17]Analisis Unitarios'!$F$8</definedName>
    <definedName name="mes.ing.fre">'[17]Analisis Unitarios'!$F$5</definedName>
    <definedName name="mes.ing.res">'[17]Analisis Unitarios'!$F$4</definedName>
    <definedName name="mes.secretaria">'[17]Analisis Unitarios'!$F$7</definedName>
    <definedName name="mes.sereno">'[17]Analisis Unitarios'!$F$9</definedName>
    <definedName name="meses.proyecto">'[17]Analisis Unitarios'!$K$3</definedName>
    <definedName name="MEZCALAREPMOR">[15]Ana!$F$4415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125" localSheetId="0">#REF!</definedName>
    <definedName name="MEZCLA125">#REF!</definedName>
    <definedName name="MEZCLA13" localSheetId="0">#REF!</definedName>
    <definedName name="MEZCLA13">#REF!</definedName>
    <definedName name="MEZCLA14" localSheetId="0">#REF!</definedName>
    <definedName name="MEZCLA14">#REF!</definedName>
    <definedName name="MEZCLANATILLA" localSheetId="0">#REF!</definedName>
    <definedName name="MEZCLANATILLA">#REF!</definedName>
    <definedName name="MEZCLAV" localSheetId="0">#REF!</definedName>
    <definedName name="MEZCLAV">#REF!</definedName>
    <definedName name="MEZEMP">[15]Ana!$F$4397</definedName>
    <definedName name="MKLLL" localSheetId="0">#REF!</definedName>
    <definedName name="MKLLL">#REF!</definedName>
    <definedName name="mlzocalo">'[29]Analisis Unit. '!$F$46</definedName>
    <definedName name="mo.cer.pared">'[29]Analisis Unit. '!$F$26</definedName>
    <definedName name="MOACERA" localSheetId="0">#REF!</definedName>
    <definedName name="MOACERA">#REF!</definedName>
    <definedName name="moacero">'[29]Analisis Unit. '!$G$9</definedName>
    <definedName name="MOBADEN" localSheetId="0">#REF!</definedName>
    <definedName name="MOBADEN">#REF!</definedName>
    <definedName name="MOBASECON" localSheetId="0">#REF!</definedName>
    <definedName name="MOBASECON">#REF!</definedName>
    <definedName name="MOCANTOS" localSheetId="0">#REF!</definedName>
    <definedName name="MOCANTOS">#REF!</definedName>
    <definedName name="MOCAPATER" localSheetId="0">#REF!</definedName>
    <definedName name="MOCAPATER">#REF!</definedName>
    <definedName name="MOCARETEO" localSheetId="0">#REF!</definedName>
    <definedName name="MOCARETEO">#REF!</definedName>
    <definedName name="mocarpinteria" localSheetId="0">#REF!</definedName>
    <definedName name="mocarpinteria">#REF!</definedName>
    <definedName name="MOCERCRI1520PARED" localSheetId="0">#REF!</definedName>
    <definedName name="MOCERCRI1520PARED">#REF!</definedName>
    <definedName name="MOCERIMP1520PARED" localSheetId="0">#REF!</definedName>
    <definedName name="MOCERIMP1520PARED">#REF!</definedName>
    <definedName name="MOCONTEN553015" localSheetId="0">#REF!</definedName>
    <definedName name="MOCONTEN553015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EMPANETECOL" localSheetId="0">#REF!</definedName>
    <definedName name="MOEMPANETECOL">#REF!</definedName>
    <definedName name="MOEMPANETEEXT" localSheetId="0">#REF!</definedName>
    <definedName name="MOEMPANETEEXT">#REF!</definedName>
    <definedName name="MOEMPANETEINT" localSheetId="0">#REF!</definedName>
    <definedName name="MOEMPANETEINT">#REF!</definedName>
    <definedName name="MOEMPANETETECHO" localSheetId="0">#REF!</definedName>
    <definedName name="MOEMPANETETECHO">#REF!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TRIAS" localSheetId="0">#REF!</definedName>
    <definedName name="MOESTRIAS">#REF!</definedName>
    <definedName name="MOFINOBER" localSheetId="0">#REF!</definedName>
    <definedName name="MOFINOBER">#REF!</definedName>
    <definedName name="MOFINOHOR" localSheetId="0">#REF!</definedName>
    <definedName name="MOFINOHOR">#REF!</definedName>
    <definedName name="MOFINOINCL" localSheetId="0">#REF!</definedName>
    <definedName name="MOFINOINCL">#REF!</definedName>
    <definedName name="MOFRAGUACHE" localSheetId="0">#REF!</definedName>
    <definedName name="MOFRAGUACHE">#REF!</definedName>
    <definedName name="MOGOTEROCOL" localSheetId="0">#REF!</definedName>
    <definedName name="MOGOTEROCOL">#REF!</definedName>
    <definedName name="MOGOTERORAN" localSheetId="0">#REF!</definedName>
    <definedName name="MOGOTERORAN">#REF!</definedName>
    <definedName name="MOGRANITO25" localSheetId="0">#REF!</definedName>
    <definedName name="MOGRANITO25">#REF!</definedName>
    <definedName name="MOGRANITO30" localSheetId="0">#REF!</definedName>
    <definedName name="MOGRANITO30">#REF!</definedName>
    <definedName name="MOGRANITO40" localSheetId="0">#REF!</definedName>
    <definedName name="MOGRANITO40">#REF!</definedName>
    <definedName name="Mojado_en_Compactación_con_equipo" localSheetId="0">[7]Insumos!#REF!</definedName>
    <definedName name="Mojado_en_Compactación_con_equipo">[7]Insumos!#REF!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 localSheetId="0">#REF!</definedName>
    <definedName name="MONATILLA">#REF!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URAPU" localSheetId="0">#REF!</definedName>
    <definedName name="MONTURAPU">#REF!</definedName>
    <definedName name="MOPIEDRA" localSheetId="0">#REF!</definedName>
    <definedName name="MOPIEDRA">#REF!</definedName>
    <definedName name="mopintura">'[29]Analisis Unit. '!$F$27</definedName>
    <definedName name="MOPINTURAAGUA" localSheetId="0">#REF!</definedName>
    <definedName name="MOPINTURAAGUA">#REF!</definedName>
    <definedName name="MOPINTURAMANT" localSheetId="0">#REF!</definedName>
    <definedName name="MOPINTURAMANT">#REF!</definedName>
    <definedName name="MOPISOCERAMICA" localSheetId="0">#REF!</definedName>
    <definedName name="MOPISOCERAMICA">#REF!</definedName>
    <definedName name="MOPISOCERCRI11520" localSheetId="0">#REF!</definedName>
    <definedName name="MOPISOCERCRI11520">#REF!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ULIDO" localSheetId="0">#REF!</definedName>
    <definedName name="MOPULIDO">#REF!</definedName>
    <definedName name="MOQUICIOS" localSheetId="0">#REF!</definedName>
    <definedName name="MOQUICIOS">#REF!</definedName>
    <definedName name="MOREGISTRO" localSheetId="0">#REF!</definedName>
    <definedName name="MOREGISTRO">#REF!</definedName>
    <definedName name="MOREPELLO" localSheetId="0">#REF!</definedName>
    <definedName name="MOREPELLO">#REF!</definedName>
    <definedName name="MORESANE" localSheetId="0">#REF!</definedName>
    <definedName name="MORESANE">#REF!</definedName>
    <definedName name="morfraguache">'[29]Analisis Unit. '!$F$96</definedName>
    <definedName name="morpanete">'[29]Analisis Unit. '!$F$85</definedName>
    <definedName name="mortero.1.4.pañete">'[25]Ana. Horm mexc mort'!$D$85</definedName>
    <definedName name="MORTERO110">[15]Ana!$F$4421</definedName>
    <definedName name="MORTERO12">[15]Ana!$F$4410</definedName>
    <definedName name="MORTERO13">[15]Ana!$F$4392</definedName>
    <definedName name="MORTERO14">[15]Ana!$F$4403</definedName>
    <definedName name="Mosaico_Fondo_Blanco_30x30____Corriente" localSheetId="0">[7]Insumos!#REF!</definedName>
    <definedName name="Mosaico_Fondo_Blanco_30x30____Corriente">[7]Insumos!#REF!</definedName>
    <definedName name="mosbotichinorojo" localSheetId="0">#REF!</definedName>
    <definedName name="mosbotichinorojo">#REF!</definedName>
    <definedName name="MOTRAMPA" localSheetId="0">#REF!</definedName>
    <definedName name="MOTRAMPA">#REF!</definedName>
    <definedName name="MOZABALETAPISO" localSheetId="0">#REF!</definedName>
    <definedName name="MOZABALETAPISO">#REF!</definedName>
    <definedName name="MOZABALETATECHO" localSheetId="0">#REF!</definedName>
    <definedName name="MOZABALETATECHO">#REF!</definedName>
    <definedName name="mozaicoFG" localSheetId="0">#REF!</definedName>
    <definedName name="mozaicoFG">#REF!</definedName>
    <definedName name="mpie">0.3048</definedName>
    <definedName name="MULTI" localSheetId="0">[8]A!#REF!</definedName>
    <definedName name="MULTI">[8]A!#REF!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uros" localSheetId="0">[8]A!#REF!</definedName>
    <definedName name="muros">[8]A!#REF!</definedName>
    <definedName name="MZNATILLA" localSheetId="0">#REF!</definedName>
    <definedName name="MZNATILLA">#REF!</definedName>
    <definedName name="NADA" localSheetId="0">#REF!</definedName>
    <definedName name="NADA">#REF!</definedName>
    <definedName name="NATILLA">[15]Ana!$F$375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PLE12X4HG" localSheetId="0">#REF!</definedName>
    <definedName name="NIPLE12X4HG">#REF!</definedName>
    <definedName name="NIPLE34X4HG" localSheetId="0">#REF!</definedName>
    <definedName name="NIPLE34X4HG">#REF!</definedName>
    <definedName name="NIPLECROM38X212" localSheetId="0">#REF!</definedName>
    <definedName name="NIPLECROM38X212">#REF!</definedName>
    <definedName name="nissan" localSheetId="0">'[18]Listado Equipos a utilizar'!#REF!</definedName>
    <definedName name="nissan">'[18]Listado Equipos a utilizar'!#REF!</definedName>
    <definedName name="num.meses" localSheetId="0">#REF!</definedName>
    <definedName name="num.meses">#REF!</definedName>
    <definedName name="o">[13]analisis!$F$5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___Puente_Sobre_el_Matayaya__Carretera_Las_Matas_Elias_Pina">"proyecto"</definedName>
    <definedName name="OdeMElect" localSheetId="0">[38]INSUMOS!#REF!</definedName>
    <definedName name="OdeMElect">[38]INSUMOS!#REF!</definedName>
    <definedName name="OdeMPlomeria" localSheetId="0">[38]INSUMOS!#REF!</definedName>
    <definedName name="OdeMPlomeria">[38]INSUMOS!#REF!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ISOE" localSheetId="0">#REF!</definedName>
    <definedName name="OISOE">#REF!</definedName>
    <definedName name="omencofrado" localSheetId="0">'[21]O.M. y Salarios'!#REF!</definedName>
    <definedName name="omencofrado">'[21]O.M. y Salarios'!#REF!</definedName>
    <definedName name="opala">[45]Salarios!$D$16</definedName>
    <definedName name="Operadorgrader">[20]OBRAMANO!$F$74</definedName>
    <definedName name="operadorpala">[20]OBRAMANO!$F$72</definedName>
    <definedName name="operadorretro">[20]OBRAMANO!$F$77</definedName>
    <definedName name="operadorrodillo">[20]OBRAMANO!$F$75</definedName>
    <definedName name="operadortractor">[20]OBRAMANO!$F$76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>[15]Ana!$F$4225</definedName>
    <definedName name="ORI12FBCOFLUX">[15]Ana!$F$4243</definedName>
    <definedName name="ORI12FBCOFLUXPVC" localSheetId="0">#REF!</definedName>
    <definedName name="ORI12FBCOFLUXPVC">#REF!</definedName>
    <definedName name="ORI12FBCOPVC" localSheetId="0">#REF!</definedName>
    <definedName name="ORI12FBCOPVC">#REF!</definedName>
    <definedName name="ORI12FFLUXBCOCONTRA" localSheetId="0">#REF!</definedName>
    <definedName name="ORI12FFLUXBCOCONTRA">#REF!</definedName>
    <definedName name="ORI1FBCO">[15]Ana!$F$4265</definedName>
    <definedName name="ORI1FBCOFLUX">[15]Ana!$F$4283</definedName>
    <definedName name="ORI1FBCOFLUXPVC" localSheetId="0">#REF!</definedName>
    <definedName name="ORI1FBCOFLUXPVC">#REF!</definedName>
    <definedName name="ORI1FBCOPVC" localSheetId="0">#REF!</definedName>
    <definedName name="ORI1FBCOPVC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#REF!</definedName>
    <definedName name="ORINALSENCILLO">#REF!</definedName>
    <definedName name="ORIPEQBCO">[15]Ana!$F$4305</definedName>
    <definedName name="ORIPEQBCOPVC" localSheetId="0">#REF!</definedName>
    <definedName name="ORIPEQBCOPVC">#REF!</definedName>
    <definedName name="OTR_15" localSheetId="0">#REF!</definedName>
    <definedName name="OTR_15">#REF!</definedName>
    <definedName name="OTR_20" localSheetId="0">#REF!</definedName>
    <definedName name="OTR_20">#REF!</definedName>
    <definedName name="OTR_25" localSheetId="0">#REF!</definedName>
    <definedName name="OTR_25">#REF!</definedName>
    <definedName name="OTR_26" localSheetId="0">#REF!</definedName>
    <definedName name="OTR_26">#REF!</definedName>
    <definedName name="OTR_27" localSheetId="0">#REF!</definedName>
    <definedName name="OTR_27">#REF!</definedName>
    <definedName name="OTR_28" localSheetId="0">#REF!</definedName>
    <definedName name="OTR_28">#REF!</definedName>
    <definedName name="OTR_29" localSheetId="0">#REF!</definedName>
    <definedName name="OTR_29">#REF!</definedName>
    <definedName name="OTR_30" localSheetId="0">#REF!</definedName>
    <definedName name="OTR_30">#REF!</definedName>
    <definedName name="otractor">[45]Salarios!$D$14</definedName>
    <definedName name="OXIDOROJO" localSheetId="0">#REF!</definedName>
    <definedName name="OXIDOROJO">#REF!</definedName>
    <definedName name="P" localSheetId="0">#REF!</definedName>
    <definedName name="P">#REF!</definedName>
    <definedName name="p.acera.horm">'[17]Analisis Unitarios'!$E$1580</definedName>
    <definedName name="p.acometida.agua.media">'[17]Analisis Unitarios'!$E$1182</definedName>
    <definedName name="p.bord.conten">'[17]Analisis Unitarios'!$E$1564</definedName>
    <definedName name="p.camp">'[17]Analisis Unitarios'!$E$237</definedName>
    <definedName name="p.cap.horm.2.5pulg">'[17]Analisis Unitarios'!$E$1764</definedName>
    <definedName name="p.cap.horm.2pulg">'[17]Analisis Unitarios'!$E$1765</definedName>
    <definedName name="p.demoli.acera">'[17]Analisis Unitarios'!$E$1632</definedName>
    <definedName name="p.demoli.conten">'[17]Analisis Unitarios'!$E$1645</definedName>
    <definedName name="p.demolicion.registro">'[17]Analisis Unitarios'!$E$1659</definedName>
    <definedName name="p.des.mov">'[17]Analisis Unitarios'!$F$222</definedName>
    <definedName name="p.desvio.provi">'[17]Analisis Unitarios'!$E$255</definedName>
    <definedName name="p.esc.superficie">'[17]Analisis Unitarios'!$E$656</definedName>
    <definedName name="p.exc.equipo.3m">'[17]Analisis Unitarios'!$E$534</definedName>
    <definedName name="p.exc.mano.carguio.bote.1erkm">'[17]Analisis Unitarios'!$E$558</definedName>
    <definedName name="p.imbornal.3parrillas">'[17]Analisis Unitarios'!$E$1248</definedName>
    <definedName name="p.ing">'[17]Analisis Unitarios'!$E$195</definedName>
    <definedName name="p.limpieza.ml.alc">'[17]Analisis Unitarios'!$E$570</definedName>
    <definedName name="p.mant.tran">'[17]Analisis Unitarios'!$E$275</definedName>
    <definedName name="p.obra.entrega">'[17]Analisis Unitarios'!$E$1470</definedName>
    <definedName name="p.registro.3.4X3.4">'[17]Analisis Unitarios'!$E$1329</definedName>
    <definedName name="p.registro.de.3.6a3.4X3.0">'[17]Analisis Unitarios'!$E$1548</definedName>
    <definedName name="p.rem.tub.24">'[17]Analisis Unitarios'!$E$1600</definedName>
    <definedName name="p.rem.tub.8">'[17]Analisis Unitarios'!$E$1618</definedName>
    <definedName name="p.riego.adherencia">'[17]Analisis Unitarios'!$E$1750</definedName>
    <definedName name="p.riego.imp">'[17]Analisis Unitarios'!$E$1739</definedName>
    <definedName name="p.sum.coloc.arena">'[17]Analisis Unitarios'!$E$600</definedName>
    <definedName name="p.sum.reg.niv.base">'[17]Analisis Unitarios'!$E$625</definedName>
    <definedName name="p.sum.reg.niv.subbase">'[17]Analisis Unitarios'!$E$636</definedName>
    <definedName name="p.term.sub.rasante">'[17]Analisis Unitarios'!$E$647</definedName>
    <definedName name="P.U." localSheetId="0">#REF!</definedName>
    <definedName name="P.U.">#REF!</definedName>
    <definedName name="P.U.Amercoat_385ASA">[46]Insumos!$E$15</definedName>
    <definedName name="P.U.Amercoat_385ASA_2">#N/A</definedName>
    <definedName name="P.U.Amercoat_385ASA_3">#N/A</definedName>
    <definedName name="P.U.Dimecote9">[46]Insumos!$E$13</definedName>
    <definedName name="P.U.Dimecote9_2">#N/A</definedName>
    <definedName name="P.U.Dimecote9_3">#N/A</definedName>
    <definedName name="P.U.Thinner1000">[46]Insumos!$E$12</definedName>
    <definedName name="P.U.Thinner1000_2">#N/A</definedName>
    <definedName name="P.U.Thinner1000_3">#N/A</definedName>
    <definedName name="P.U.Urethane_Acrilico">[46]Insumos!$E$17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m2" localSheetId="0">#REF!</definedName>
    <definedName name="p2m2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DOQUINCLASICOGRIS" localSheetId="0">#REF!</definedName>
    <definedName name="PADOQUINCLASICOGRIS">#REF!</definedName>
    <definedName name="PADOQUINCLASICOQUEMADO" localSheetId="0">#REF!</definedName>
    <definedName name="PADOQUINCLASICOQUEMADO">#REF!</definedName>
    <definedName name="PADOQUINCLASICOROJO" localSheetId="0">#REF!</definedName>
    <definedName name="PADOQUINCLASICOROJO">#REF!</definedName>
    <definedName name="PADOQUINCOLONIALGRIS" localSheetId="0">#REF!</definedName>
    <definedName name="PADOQUINCOLONIALGRIS">#REF!</definedName>
    <definedName name="PADOQUINCOLONIALROJO" localSheetId="0">#REF!</definedName>
    <definedName name="PADOQUINCOLONIALROJO">#REF!</definedName>
    <definedName name="PADOQUINMEDITERRANEODIAMANTEGRIS" localSheetId="0">#REF!</definedName>
    <definedName name="PADOQUINMEDITERRANEODIAMANTEGRIS">#REF!</definedName>
    <definedName name="PADOQUINMEDITERRANEODIAMANTEQUEMADO" localSheetId="0">#REF!</definedName>
    <definedName name="PADOQUINMEDITERRANEODIAMANTEQUEMADO">#REF!</definedName>
    <definedName name="PADOQUINMEDITERRANEODIAMANTEROJO" localSheetId="0">#REF!</definedName>
    <definedName name="PADOQUINMEDITERRANEODIAMANTEROJO">#REF!</definedName>
    <definedName name="PADOQUINMEDITERRANEOGRIS" localSheetId="0">#REF!</definedName>
    <definedName name="PADOQUINMEDITERRANEOGRIS">#REF!</definedName>
    <definedName name="PADOQUINMEDITERRANEOQUEMADO" localSheetId="0">#REF!</definedName>
    <definedName name="PADOQUINMEDITERRANEOQUEMADO">#REF!</definedName>
    <definedName name="PADOQUINMEDITERRANEOROJO" localSheetId="0">#REF!</definedName>
    <definedName name="PADOQUINMEDITERRANEOROJO">#REF!</definedName>
    <definedName name="PADOQUINOLYMPUSGRIS" localSheetId="0">#REF!</definedName>
    <definedName name="PADOQUINOLYMPUSGRIS">#REF!</definedName>
    <definedName name="PADOQUINOLYMPUSNEGRO" localSheetId="0">#REF!</definedName>
    <definedName name="PADOQUINOLYMPUSNEGRO">#REF!</definedName>
    <definedName name="PADOQUINOLYMPUSQUEMADO" localSheetId="0">#REF!</definedName>
    <definedName name="PADOQUINOLYMPUSQUEMADO">#REF!</definedName>
    <definedName name="PADOQUINOLYMPUSROJO" localSheetId="0">#REF!</definedName>
    <definedName name="PADOQUINOLYMPUSROJO">#REF!</definedName>
    <definedName name="pala" localSheetId="0">#REF!</definedName>
    <definedName name="pala">#REF!</definedName>
    <definedName name="Pala_Tramotina" localSheetId="0">[7]Insumos!#REF!</definedName>
    <definedName name="Pala_Tramotina">[7]Insumos!#REF!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EL12CIR">[15]Ana!$F$3511</definedName>
    <definedName name="PANEL16CIR">[15]Ana!$F$3518</definedName>
    <definedName name="PANEL24CIR">[15]Ana!$F$3525</definedName>
    <definedName name="PANEL2CIR">[15]Ana!$F$3483</definedName>
    <definedName name="PANEL4CIR">[15]Ana!$F$3490</definedName>
    <definedName name="PANEL612CONTRA" localSheetId="0">#REF!</definedName>
    <definedName name="PANEL612CONTRA">#REF!</definedName>
    <definedName name="PANEL6CIR">[15]Ana!$F$3497</definedName>
    <definedName name="PANEL8CIR">[15]Ana!$F$3504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RAGOMASCONTRA" localSheetId="0">#REF!</definedName>
    <definedName name="PARAGOMASCONTRA">#REF!</definedName>
    <definedName name="PASBLAMACANOR14X40X6" localSheetId="0">#REF!</definedName>
    <definedName name="PASBLAMACANOR14X40X6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" localSheetId="0">#REF!</definedName>
    <definedName name="PBLINTEL6">#REF!</definedName>
    <definedName name="PBLINTEL6X8X8" localSheetId="0">#REF!</definedName>
    <definedName name="PBLINTEL6X8X8">#REF!</definedName>
    <definedName name="PBLOCK10" localSheetId="0">#REF!</definedName>
    <definedName name="PBLOCK10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RUST4" localSheetId="0">#REF!</definedName>
    <definedName name="PBLOCKRUST4">#REF!</definedName>
    <definedName name="PBLOCKRUST8" localSheetId="0">#REF!</definedName>
    <definedName name="PBLOCKRUST8">#REF!</definedName>
    <definedName name="PBLOQUETECHO11X20X20GRIS" localSheetId="0">#REF!</definedName>
    <definedName name="PBLOQUETECHO11X20X20GRIS">#REF!</definedName>
    <definedName name="PBLOQUETECHO15X60COLOR" localSheetId="0">#REF!</definedName>
    <definedName name="PBLOQUETECHO15X60COLOR">#REF!</definedName>
    <definedName name="PBLOQUETECHO15X60GRIS" localSheetId="0">#REF!</definedName>
    <definedName name="PBLOQUETECHO15X60GRIS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>'[39]mov. tierra'!$D$26</definedName>
    <definedName name="PDa">'[40]V.Tierras A'!$D$7</definedName>
    <definedName name="PDUCHA" localSheetId="0">#REF!</definedName>
    <definedName name="PDUCHA">#REF!</definedName>
    <definedName name="PEON">'[24]Mano de Obra'!$D$15</definedName>
    <definedName name="PEONCARP" localSheetId="0">#REF!</definedName>
    <definedName name="PEONCARP">#REF!</definedName>
    <definedName name="Peones" localSheetId="0">#REF!</definedName>
    <definedName name="Peones">#REF!</definedName>
    <definedName name="Peones_2">#N/A</definedName>
    <definedName name="Peones_3">#N/A</definedName>
    <definedName name="PERI" localSheetId="0">#REF!</definedName>
    <definedName name="PERI">#REF!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SCOBAPLASTICA" localSheetId="0">#REF!</definedName>
    <definedName name="PESCOBAPLASTICA">#REF!</definedName>
    <definedName name="pesoportico" localSheetId="0">#REF!</definedName>
    <definedName name="pesoportico">#REF!</definedName>
    <definedName name="pesoportico_1">"$#REF!.$H$61"</definedName>
    <definedName name="pesoportico_2" localSheetId="0">#REF!</definedName>
    <definedName name="pesoportico_2">#REF!</definedName>
    <definedName name="pesoportico_3" localSheetId="0">#REF!</definedName>
    <definedName name="pesoportico_3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BOTICELLI40BCO" localSheetId="0">#REF!</definedName>
    <definedName name="PGRANITOBOTICELLI40BCO">#REF!</definedName>
    <definedName name="PGRANITOBOTICELLI40COL" localSheetId="0">#REF!</definedName>
    <definedName name="PGRANITOBOTICELLI40COL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23COL" localSheetId="0">#REF!</definedName>
    <definedName name="PHCH23COL">#REF!</definedName>
    <definedName name="PHCH23GRIS" localSheetId="0">#REF!</definedName>
    <definedName name="PHCH23GRIS">#REF!</definedName>
    <definedName name="PHCH4BCO" localSheetId="0">#REF!</definedName>
    <definedName name="PHCH4BCO">#REF!</definedName>
    <definedName name="PHCH4GRIS" localSheetId="0">#REF!</definedName>
    <definedName name="PHCH4GRIS">#REF!</definedName>
    <definedName name="PHCH4VERDE" localSheetId="0">#REF!</definedName>
    <definedName name="PHCH4VERDE">#REF!</definedName>
    <definedName name="PHCHBOTIBCO" localSheetId="0">#REF!</definedName>
    <definedName name="PHCHBOTIBCO">#REF!</definedName>
    <definedName name="PHCHBOTIVERDE" localSheetId="0">#REF!</definedName>
    <definedName name="PHCHBOTIVERDE">#REF!</definedName>
    <definedName name="PHCHPROYAL" localSheetId="0">#REF!</definedName>
    <definedName name="PHCHPROYAL">#REF!</definedName>
    <definedName name="PHCHSUPERBCO" localSheetId="0">#REF!</definedName>
    <definedName name="PHCHSUPERBCO">#REF!</definedName>
    <definedName name="PHCHSUPERCOL" localSheetId="0">#REF!</definedName>
    <definedName name="PHCHSUPERCOL">#REF!</definedName>
    <definedName name="PHCHSVIBRBCO" localSheetId="0">#REF!</definedName>
    <definedName name="PHCHSVIBRBCO">#REF!</definedName>
    <definedName name="PHCHSVIBRCOL" localSheetId="0">#REF!</definedName>
    <definedName name="PHCHSVIBRCOL">#REF!</definedName>
    <definedName name="PHCHSVIBRGRIS" localSheetId="0">#REF!</definedName>
    <definedName name="PHCHSVIBRGRIS">#REF!</definedName>
    <definedName name="PHCHSVIBRRUSBCO" localSheetId="0">#REF!</definedName>
    <definedName name="PHCHSVIBRRUSBCO">#REF!</definedName>
    <definedName name="PHCHSVIBRRUSCOL" localSheetId="0">#REF!</definedName>
    <definedName name="PHCHSVIBRRUSCOL">#REF!</definedName>
    <definedName name="PHCHSVIBRRUSGRIS" localSheetId="0">#REF!</definedName>
    <definedName name="PHCHSVIBRRUSGRIS">#REF!</definedName>
    <definedName name="pico" localSheetId="0">#REF!</definedName>
    <definedName name="pico">#REF!</definedName>
    <definedName name="Piedra_de_Río" localSheetId="0">[7]Insumos!#REF!</definedName>
    <definedName name="Piedra_de_Río">[7]Insumos!#REF!</definedName>
    <definedName name="PIEDRA_GAVIONE_M3">'[23]MATERIALES LISTADO'!$D$12</definedName>
    <definedName name="Piedra_para_Encache" localSheetId="0">[7]Insumos!#REF!</definedName>
    <definedName name="Piedra_para_Encache">[7]Insumos!#REF!</definedName>
    <definedName name="piem" localSheetId="0">#REF!</definedName>
    <definedName name="piem">#REF!</definedName>
    <definedName name="pilote" localSheetId="0">#REF!</definedName>
    <definedName name="pilote">#REF!</definedName>
    <definedName name="pilotes" localSheetId="0">#REF!</definedName>
    <definedName name="pilotes">#REF!</definedName>
    <definedName name="PINO" localSheetId="0">#REF!</definedName>
    <definedName name="PINO">#REF!</definedName>
    <definedName name="Pino_Bruto_Americano">[19]Insumos!$B$75:$D$75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bruto">[20]MATERIALES!$G$33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 localSheetId="0">#REF!</definedName>
    <definedName name="PINOBRUTOTRAT1x4x10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>[15]Ana!$F$4430</definedName>
    <definedName name="PINTACRIEXTAND">[15]Ana!$F$4443</definedName>
    <definedName name="PINTACRIINT">[15]Ana!$F$4436</definedName>
    <definedName name="PINTECO">[15]Ana!$F$4462</definedName>
    <definedName name="PINTEPOX">[15]Ana!$F$4450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>[15]Ana!$F$4456</definedName>
    <definedName name="PINTMAN">[15]Ana!$F$4469</definedName>
    <definedName name="PINTMANAND">[15]Ana!$F$4477</definedName>
    <definedName name="Pintura_Epóxica_Popular" localSheetId="0">#REF!</definedName>
    <definedName name="Pintura_Epóxica_Popular">#REF!</definedName>
    <definedName name="Pintura_Epóxica_Popular_2">#N/A</definedName>
    <definedName name="Pintura_Epóxica_Popular_3">#N/A</definedName>
    <definedName name="pinturas" localSheetId="0">#REF!</definedName>
    <definedName name="pinturas">#REF!</definedName>
    <definedName name="PISO01">[15]Ana!$F$4570</definedName>
    <definedName name="PISO09">[15]Ana!$F$4580</definedName>
    <definedName name="PISOADOCLAGRIS">[15]Ana!$F$4497</definedName>
    <definedName name="PISOADOCLAQUEM">[15]Ana!$F$4515</definedName>
    <definedName name="PISOADOCLAROJO">[15]Ana!$F$4506</definedName>
    <definedName name="PISOADOCOLGRIS">[15]Ana!$F$4524</definedName>
    <definedName name="PISOADOCOLROJO">[15]Ana!$F$4533</definedName>
    <definedName name="PISOADOMEDGRIS">[15]Ana!$F$4542</definedName>
    <definedName name="PISOADOMEDQUEM">[15]Ana!$F$4560</definedName>
    <definedName name="PISOADOMEDROJO">[15]Ana!$F$4551</definedName>
    <definedName name="PISOGRA1233030BCO">[15]Ana!$F$4616</definedName>
    <definedName name="PISOGRA1233030GRIS" localSheetId="0">#REF!</definedName>
    <definedName name="PISOGRA1233030GRIS">#REF!</definedName>
    <definedName name="PISOGRA1234040BCO">[15]Ana!$F$4634</definedName>
    <definedName name="PISOGRABOTI4040BCO">[15]Ana!$F$4589</definedName>
    <definedName name="PISOGRABOTI4040COL">[15]Ana!$F$4598</definedName>
    <definedName name="PISOGRAPROY4040">[15]Ana!$F$4607</definedName>
    <definedName name="PISOHFV10">[15]Ana!$F$4794</definedName>
    <definedName name="PISOLADEXAPEQ">[15]Ana!$F$4811</definedName>
    <definedName name="PISOLADFERIAPEQ">[15]Ana!$F$4819</definedName>
    <definedName name="PISOMOSROJ2525">[15]Ana!$F$4827</definedName>
    <definedName name="PISOPUL10">[15]Ana!$F$4803</definedName>
    <definedName name="PITACRILLICA" localSheetId="0">#REF!</definedName>
    <definedName name="PITACRILLICA">#REF!</definedName>
    <definedName name="PITECONOMICA" localSheetId="0">#REF!</definedName>
    <definedName name="PITECONOMICA">#REF!</definedName>
    <definedName name="pitesmalte" localSheetId="0">#REF!</definedName>
    <definedName name="pitesmalte">#REF!</definedName>
    <definedName name="PITMANTENIMIENTO" localSheetId="0">#REF!</definedName>
    <definedName name="PITMANTENIMIENTO">#REF!</definedName>
    <definedName name="pitoxidoverde" localSheetId="0">#REF!</definedName>
    <definedName name="pitoxidoverde">#REF!</definedName>
    <definedName name="PITSATINADA" localSheetId="0">#REF!</definedName>
    <definedName name="PITSATINADA">#REF!</definedName>
    <definedName name="pitsemiglos" localSheetId="0">#REF!</definedName>
    <definedName name="pitsemiglos">#REF!</definedName>
    <definedName name="pl">[13]analisis!$G$2432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" localSheetId="0">#REF!</definedName>
    <definedName name="Plancha_de_Plywood_4_x8_x3_4">#REF!</definedName>
    <definedName name="Plancha_de_Plywood_4_x8_x3_4_2">#N/A</definedName>
    <definedName name="Plancha_de_Plywood_4_x8_x3_4_3">#N/A</definedName>
    <definedName name="Planta_Eléctrica_para_tesado" localSheetId="0">#REF!</definedName>
    <definedName name="Planta_Eléctrica_para_tesado">#REF!</definedName>
    <definedName name="Planta_Eléctrica_para_tesado_2">#N/A</definedName>
    <definedName name="Planta_Eléctrica_para_tesado_3">#N/A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[15]Ins!$E$584</definedName>
    <definedName name="Plom" localSheetId="0">[38]INSUMOS!#REF!</definedName>
    <definedName name="Plom">[38]INSUMOS!#REF!</definedName>
    <definedName name="PLOMERO" localSheetId="0">#REF!</definedName>
    <definedName name="PLOMERO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#REF!</definedName>
    <definedName name="PLYWOOD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 localSheetId="0">#REF!</definedName>
    <definedName name="PMES12COLOR">#REF!</definedName>
    <definedName name="PMES23BCO" localSheetId="0">#REF!</definedName>
    <definedName name="PMES23BCO">#REF!</definedName>
    <definedName name="PMES23GRAVCOL" localSheetId="0">#REF!</definedName>
    <definedName name="PMES23GRAVCOL">#REF!</definedName>
    <definedName name="PMES23GRAVGRIS" localSheetId="0">#REF!</definedName>
    <definedName name="PMES23GRAVGRIS">#REF!</definedName>
    <definedName name="PMES23GRIS" localSheetId="0">#REF!</definedName>
    <definedName name="PMES23GRIS">#REF!</definedName>
    <definedName name="PMES4BCO" localSheetId="0">#REF!</definedName>
    <definedName name="PMES4BCO">#REF!</definedName>
    <definedName name="PMOSAICO25X25ROJO" localSheetId="0">#REF!</definedName>
    <definedName name="PMOSAICO25X25ROJO">#REF!</definedName>
    <definedName name="PMOSAICOGRAVILLA30X30BLANCO" localSheetId="0">#REF!</definedName>
    <definedName name="PMOSAICOGRAVILLA30X30BLANCO">#REF!</definedName>
    <definedName name="PMOSAICOGRAVILLA30X30GRIS" localSheetId="0">#REF!</definedName>
    <definedName name="PMOSAICOGRAVILLA30X30GRIS">#REF!</definedName>
    <definedName name="PMOSAICOGRAVILLA30X30ROJO" localSheetId="0">#REF!</definedName>
    <definedName name="PMOSAICOGRAVILLA30X30ROJO">#REF!</definedName>
    <definedName name="PMOSAICOGRAVILLA30X30SUPERBLANCO" localSheetId="0">#REF!</definedName>
    <definedName name="PMOSAICOGRAVILLA30X30SUPERBLANCO">#REF!</definedName>
    <definedName name="PMOSAICOGRAVILLA30X30SUPERCOLOR" localSheetId="0">#REF!</definedName>
    <definedName name="PMOSAICOGRAVILLA30X30SUPERCOLOR">#REF!</definedName>
    <definedName name="PMOSAICOGRAVILLA30X30SUPERGRIS" localSheetId="0">#REF!</definedName>
    <definedName name="PMOSAICOGRAVILLA30X30SUPERGRIS">#REF!</definedName>
    <definedName name="porcent.herram.equi.asfalto">'[17]Analisis Unitarios'!$K$11</definedName>
    <definedName name="porcent.herram.equi.mov.tier">'[17]Analisis Unitarios'!$K$7</definedName>
    <definedName name="porcent.herram.equi.obra.arte">'[17]Analisis Unitarios'!$K$9</definedName>
    <definedName name="porcent.herram.equi.obra.arte.tub">'[17]Analisis Unitarios'!$K$21</definedName>
    <definedName name="porcent.mat.gastable">'[17]Analisis Unitarios'!$K$13</definedName>
    <definedName name="porcentaje" localSheetId="0">[47]Presupuesto!#REF!</definedName>
    <definedName name="porcentaje">[47]Presupuesto!#REF!</definedName>
    <definedName name="porcentaje_2">"$#REF!.$J$12"</definedName>
    <definedName name="porcentaje_3">"$#REF!.$J$12"</definedName>
    <definedName name="porciento" localSheetId="0">#REF!</definedName>
    <definedName name="porciento">#REF!</definedName>
    <definedName name="PORTACANDADO" localSheetId="0">#REF!</definedName>
    <definedName name="PORTACANDADO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'[48]med.mov.de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_asiento_arena" localSheetId="0">#REF!</definedName>
    <definedName name="pre_asiento_arena">#REF!</definedName>
    <definedName name="pre_bote" localSheetId="0">#REF!</definedName>
    <definedName name="pre_bote">#REF!</definedName>
    <definedName name="pre_colg_0.5pulg" localSheetId="0">#REF!</definedName>
    <definedName name="pre_colg_0.5pulg">#REF!</definedName>
    <definedName name="pre_colg_0.75pulg" localSheetId="0">#REF!</definedName>
    <definedName name="pre_colg_0.75pulg">#REF!</definedName>
    <definedName name="pre_colg_1.5pulg" localSheetId="0">#REF!</definedName>
    <definedName name="pre_colg_1.5pulg">#REF!</definedName>
    <definedName name="pre_colg_1pulg" localSheetId="0">#REF!</definedName>
    <definedName name="pre_colg_1pulg">#REF!</definedName>
    <definedName name="pre_colg_2pulg" localSheetId="0">#REF!</definedName>
    <definedName name="pre_colg_2pulg">#REF!</definedName>
    <definedName name="pre_colg_3pulg" localSheetId="0">#REF!</definedName>
    <definedName name="pre_colg_3pulg">#REF!</definedName>
    <definedName name="pre_colg_4pulg" localSheetId="0">#REF!</definedName>
    <definedName name="pre_colg_4pulg">#REF!</definedName>
    <definedName name="pre_excavacion" localSheetId="0">#REF!</definedName>
    <definedName name="pre_excavacion">#REF!</definedName>
    <definedName name="pre_hormigon_124" localSheetId="0">#REF!</definedName>
    <definedName name="pre_hormigon_124">#REF!</definedName>
    <definedName name="pre_relleno" localSheetId="0">#REF!</definedName>
    <definedName name="pre_relleno">#REF!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" localSheetId="0">#REF!</definedName>
    <definedName name="PRECIO">#REF!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PARARPISO" localSheetId="0">#REF!</definedName>
    <definedName name="PREPARARPISO">#REF!</definedName>
    <definedName name="Presupuesto_Maternidad" localSheetId="0">#REF!</definedName>
    <definedName name="Presupuesto_Maternidad">#REF!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IMA" localSheetId="0">#REF!</definedName>
    <definedName name="PRIMA">#REF!</definedName>
    <definedName name="PRIMA_2">"$#REF!.$M$38"</definedName>
    <definedName name="PRIMA_3">"$#REF!.$M$38"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yecto" localSheetId="0">#REF!</definedName>
    <definedName name="Proyecto">#REF!</definedName>
    <definedName name="PROYECTO__RECONSTRUCCION_CARRETARA_SAN_CRISTOBAL_VILLA_ALTAGRACIA__HATO_DAMAS_EL_BADEN" localSheetId="0">Todas las Hojas !$A$1:$G$3</definedName>
    <definedName name="PROYECTO__RECONSTRUCCION_CARRETARA_SAN_CRISTOBAL_VILLA_ALTAGRACIA__HATO_DAMAS_EL_BADEN">Todas las Hojas !$A$1:$G$3</definedName>
    <definedName name="prticos" localSheetId="0">[49]peso!#REF!</definedName>
    <definedName name="prticos">[49]peso!#REF!</definedName>
    <definedName name="prticos_2">#N/A</definedName>
    <definedName name="prticos_3">#N/A</definedName>
    <definedName name="Prueba_en_Compactación_con_equipo" localSheetId="0">[7]Insumos!#REF!</definedName>
    <definedName name="Prueba_en_Compactación_con_equipo">[7]Insumos!#REF!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 localSheetId="0">#REF!</definedName>
    <definedName name="PTABLETAAMARILLA">#REF!</definedName>
    <definedName name="PTABLETAGRIS" localSheetId="0">#REF!</definedName>
    <definedName name="PTABLETAGRIS">#REF!</definedName>
    <definedName name="PTABLETAQUEMADA" localSheetId="0">#REF!</definedName>
    <definedName name="PTABLETAQUEMADA">#REF!</definedName>
    <definedName name="PTABLETAROJA" localSheetId="0">#REF!</definedName>
    <definedName name="PTABLETAROJA">#REF!</definedName>
    <definedName name="PTAFRANCAOBA">[15]Ana!$F$4986</definedName>
    <definedName name="PTAFRANCAOBAM2">[15]Ana!$C$4986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>[15]Ana!$F$4957</definedName>
    <definedName name="PTAPANCORCAOBA2.3X8.4" localSheetId="0">#REF!</definedName>
    <definedName name="PTAPANCORCAOBA2.3X8.4">#REF!</definedName>
    <definedName name="PTAPANCORCAOBA3X8.4" localSheetId="0">#REF!</definedName>
    <definedName name="PTAPANCORCAOBA3X8.4">#REF!</definedName>
    <definedName name="PTAPANCORCAOBAM2">[15]Ana!$C$4957</definedName>
    <definedName name="PTAPANCORPINO">[15]Ana!$F$4948</definedName>
    <definedName name="PTAPANCORPINOM2">[15]Ana!$C$4948</definedName>
    <definedName name="PTAPANESPCAOBA">[15]Ana!$F$4966</definedName>
    <definedName name="PTAPANESPCAOBAM2">[15]Ana!$C$4966</definedName>
    <definedName name="PTAPANVAIVENCAOBA">[15]Ana!$F$4974</definedName>
    <definedName name="PTAPANVAIVENCAOBAM2">[15]Ana!$C$4974</definedName>
    <definedName name="PTAPLY">[15]Ana!$F$4939</definedName>
    <definedName name="PTAPLYM2">[15]Ana!$C$4939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" localSheetId="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CERASHORMIGON" localSheetId="0">#REF!</definedName>
    <definedName name="PUACERASHORMIGON">#REF!</definedName>
    <definedName name="PUACERASHORMIGON_2">#N/A</definedName>
    <definedName name="puacero" localSheetId="0">#REF!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 localSheetId="0">#REF!</definedName>
    <definedName name="PUACERO_1_4_GRADO40">#REF!</definedName>
    <definedName name="PUACERO_1_4_GRADO40_2">#N/A</definedName>
    <definedName name="PUACERO_1_GRADO40" localSheetId="0">#REF!</definedName>
    <definedName name="PUACERO_1_GRADO40">#REF!</definedName>
    <definedName name="PUACERO_1_GRADO40_2">#N/A</definedName>
    <definedName name="PUACERO_3_4_GRADO40" localSheetId="0">#REF!</definedName>
    <definedName name="PUACERO_3_4_GRADO40">#REF!</definedName>
    <definedName name="PUACERO_3_4_GRADO40_2">#N/A</definedName>
    <definedName name="PUACERO_3_8_GRADO40" localSheetId="0">#REF!</definedName>
    <definedName name="PUACERO_3_8_GRADO40">#REF!</definedName>
    <definedName name="PUACERO_3_8_GRADO40_2">#N/A</definedName>
    <definedName name="PUADOQUINCLASICOGRIS_10X20X20" localSheetId="0">#REF!</definedName>
    <definedName name="PUADOQUINCLASICOGRIS_10X20X20">#REF!</definedName>
    <definedName name="PUADOQUINCLASICOGRIS_10X20X20_2">#N/A</definedName>
    <definedName name="pubaranda" localSheetId="0">#REF!</definedName>
    <definedName name="pubaranda">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 localSheetId="0">#REF!</definedName>
    <definedName name="PUBLOQUES_8_ACERO_0.80">#REF!</definedName>
    <definedName name="PUBLOQUES_8_ACERO_0.80_2">#N/A</definedName>
    <definedName name="PUBLOQUES_8_ACERO_0.80_HOYOSLLENOS" localSheetId="0">#REF!</definedName>
    <definedName name="PUBLOQUES_8_ACERO_0.80_HOYOSLLENOS">#REF!</definedName>
    <definedName name="PUBLOQUES_8_ACERO_0.80_HOYOSLLENOS_2">#N/A</definedName>
    <definedName name="PUBLOQUESDE_8_ACERO_A_0.40_HOYOSLLENOS" localSheetId="0">#REF!</definedName>
    <definedName name="PUBLOQUESDE_8_ACERO_A_0.40_HOYOSLLENOS">#REF!</definedName>
    <definedName name="PUBLOQUESDE_8_ACERO_A_0.40_HOYOSLLENOS_2">#N/A</definedName>
    <definedName name="pucabezales" localSheetId="0">#REF!</definedName>
    <definedName name="pucabezales">#REF!</definedName>
    <definedName name="PUCALICHE" localSheetId="0">#REF!</definedName>
    <definedName name="PUCALICHE">#REF!</definedName>
    <definedName name="PUCALICHE_2">#N/A</definedName>
    <definedName name="PUCAMARAINSPECCION" localSheetId="0">#REF!</definedName>
    <definedName name="PUCAMARAINSPECCION">#REF!</definedName>
    <definedName name="PUCAMARAINSPECCION_2">#N/A</definedName>
    <definedName name="PUCANTOS" localSheetId="0">#REF!</definedName>
    <definedName name="PUCANTOS">#REF!</definedName>
    <definedName name="PUCANTOS_2">#N/A</definedName>
    <definedName name="PUCARETEO" localSheetId="0">#REF!</definedName>
    <definedName name="PUCARETEO">#REF!</definedName>
    <definedName name="PUCARETEO_2">#N/A</definedName>
    <definedName name="pucastingbed" localSheetId="0">#REF!</definedName>
    <definedName name="pucastingbed">#REF!</definedName>
    <definedName name="PUCEMENTO" localSheetId="0">#REF!</definedName>
    <definedName name="PUCEMENTO">#REF!</definedName>
    <definedName name="PUCERAMICA15X15PARED" localSheetId="0">'[7]Análisis de Precios'!#REF!</definedName>
    <definedName name="PUCERAMICA15X15PARED">'[7]Análisis de Precios'!#REF!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ISTERNA" localSheetId="0">'[7]Análisis de Precios'!#REF!</definedName>
    <definedName name="PUCISTERNA">'[7]Análisis de Precios'!#REF!</definedName>
    <definedName name="PUCOLUMNAS_C1">'[19]Análisis de Precios'!$F$210</definedName>
    <definedName name="PUCOLUMNAS_C10" localSheetId="0">'[7]Análisis de Precios'!#REF!</definedName>
    <definedName name="PUCOLUMNAS_C10">'[7]Análisis de Precios'!#REF!</definedName>
    <definedName name="PUCOLUMNAS_C11" localSheetId="0">'[7]Análisis de Precios'!#REF!</definedName>
    <definedName name="PUCOLUMNAS_C11">'[7]Análisis de Precios'!#REF!</definedName>
    <definedName name="PUCOLUMNAS_C12" localSheetId="0">'[7]Análisis de Precios'!#REF!</definedName>
    <definedName name="PUCOLUMNAS_C12">'[7]Análisis de Precios'!#REF!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9" localSheetId="0">'[7]Análisis de Precios'!#REF!</definedName>
    <definedName name="PUCOLUMNAS_C9">'[7]Análisis de Precios'!#REF!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CONTEN" localSheetId="0">'[7]Análisis de Precios'!#REF!</definedName>
    <definedName name="PUCONTEN">'[7]Análisis de Precios'!#REF!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rta_Corred._Alum__Anod._Bce._Vid._Mart._Nor." localSheetId="0">[7]Insumos!#REF!</definedName>
    <definedName name="Puerta_Corred._Alum__Anod._Bce._Vid._Mart._Nor.">[7]Insumos!#REF!</definedName>
    <definedName name="Puerta_Corred._Alum__Anod._Bce._Vid._Transp." localSheetId="0">[7]Insumos!#REF!</definedName>
    <definedName name="Puerta_Corred._Alum__Anod._Bce._Vid._Transp.">[7]Insumos!#REF!</definedName>
    <definedName name="Puerta_Corred._Alum__Anod._Nor._Vid._Bce._Liso" localSheetId="0">[7]Insumos!#REF!</definedName>
    <definedName name="Puerta_Corred._Alum__Anod._Nor._Vid._Bce._Liso">[7]Insumos!#REF!</definedName>
    <definedName name="Puerta_Corred._Alum__Anod._Nor._Vid._Bce._Mart." localSheetId="0">[7]Insumos!#REF!</definedName>
    <definedName name="Puerta_Corred._Alum__Anod._Nor._Vid._Bce._Mart.">[7]Insumos!#REF!</definedName>
    <definedName name="Puerta_Corred._Alum__Anod._Nor._Vid._Transp." localSheetId="0">[7]Insumos!#REF!</definedName>
    <definedName name="Puerta_Corred._Alum__Anod._Nor._Vid._Transp.">[7]Insumos!#REF!</definedName>
    <definedName name="Puerta_corrediza___BCE._VID._TRANSP." localSheetId="0">[7]Insumos!#REF!</definedName>
    <definedName name="Puerta_corrediza___BCE._VID._TRANSP.">[7]Insumos!#REF!</definedName>
    <definedName name="Puerta_corrediza___BCE._VID._TRANSP._LISO" localSheetId="0">[7]Insumos!#REF!</definedName>
    <definedName name="Puerta_corrediza___BCE._VID._TRANSP._LISO">[7]Insumos!#REF!</definedName>
    <definedName name="Puerta_de_Pino_Apanelada" localSheetId="0">[7]Insumos!#REF!</definedName>
    <definedName name="Puerta_de_Pino_Apanelada">[7]Insumos!#REF!</definedName>
    <definedName name="Puerta_Pino_Americano_Tratado" localSheetId="0">[7]Insumos!#REF!</definedName>
    <definedName name="Puerta_Pino_Americano_Tratado">[7]Insumos!#REF!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ERF1X1YMALLA1CONTRA" localSheetId="0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s_de_Pino_T_Francesa" localSheetId="0">[7]Insumos!#REF!</definedName>
    <definedName name="Puertas_de_Pino_T_Francesa">[7]Insumos!#REF!</definedName>
    <definedName name="Puertas_de_Plywood" localSheetId="0">[7]Insumos!#REF!</definedName>
    <definedName name="Puertas_de_Plywood">[7]Insumos!#REF!</definedName>
    <definedName name="Puertas_de_Plywood_3_16" localSheetId="0">[7]Insumos!#REF!</definedName>
    <definedName name="Puertas_de_Plywood_3_16">[7]Insumos!#REF!</definedName>
    <definedName name="Puertas_Pino_Apanelada" localSheetId="0">[7]Insumos!#REF!</definedName>
    <definedName name="Puertas_Pino_Apanelada">[7]Insumos!#REF!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 localSheetId="0">#REF!</definedName>
    <definedName name="PUHORMIGON_1_2_4">#REF!</definedName>
    <definedName name="PUHORMIGON_1_2_4_2">#N/A</definedName>
    <definedName name="PUHORMIGON1_3_5" localSheetId="0">#REF!</definedName>
    <definedName name="PUHORMIGON1_3_5">#REF!</definedName>
    <definedName name="PUHORMIGON1_3_5_2">#N/A</definedName>
    <definedName name="puhormigon280" localSheetId="0">#REF!</definedName>
    <definedName name="puhormigon280">#REF!</definedName>
    <definedName name="PUHORMIGONCICLOPEO" localSheetId="0">#REF!</definedName>
    <definedName name="PUHORMIGONCICLOPEO">#REF!</definedName>
    <definedName name="PUHORMIGONCICLOPEO_2">#N/A</definedName>
    <definedName name="PUHORMIGONSIMPLE210" localSheetId="0">#REF!</definedName>
    <definedName name="PUHORMIGONSIMPLE210">#REF!</definedName>
    <definedName name="PUHORMIGONSIMPLE210_2">#N/A</definedName>
    <definedName name="puinyeccion" localSheetId="0">#REF!</definedName>
    <definedName name="puinyeccion">#REF!</definedName>
    <definedName name="PULESC" localSheetId="0">#REF!</definedName>
    <definedName name="PULESC">#REF!</definedName>
    <definedName name="pulgm" localSheetId="0">#REF!</definedName>
    <definedName name="pulgm">#REF!</definedName>
    <definedName name="Pulido_y_Brillado____De_Luxe">[19]Insumos!$B$241:$D$241</definedName>
    <definedName name="Pulido_y_Brillado_de_Piso" localSheetId="0">[7]Insumos!#REF!</definedName>
    <definedName name="Pulido_y_Brillado_de_Piso">[7]Insumos!#REF!</definedName>
    <definedName name="PULISTELOS1_2BAÑOS" localSheetId="0">#REF!</definedName>
    <definedName name="PULISTELOS1_2BAÑOS">#REF!</definedName>
    <definedName name="PULISTELOS1_2BAÑOS_2">#N/A</definedName>
    <definedName name="PULISTELOSBAÑOS" localSheetId="0">#REF!</definedName>
    <definedName name="PULISTELOSBAÑOS">#REF!</definedName>
    <definedName name="PULISTELOSBAÑOS_2">#N/A</definedName>
    <definedName name="PULMES" localSheetId="0">#REF!</definedName>
    <definedName name="PULMES">#REF!</definedName>
    <definedName name="PULOSA" localSheetId="0">#REF!</definedName>
    <definedName name="PULOSA">#REF!</definedName>
    <definedName name="PULOSA_2">#N/A</definedName>
    <definedName name="pulosaaproche" localSheetId="0">#REF!</definedName>
    <definedName name="pulosaaproche">#REF!</definedName>
    <definedName name="pulosacalzada" localSheetId="0">#REF!</definedName>
    <definedName name="pulosacalzada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UMADERA" localSheetId="0">#REF!</definedName>
    <definedName name="PUMADERA">#REF!</definedName>
    <definedName name="PUMEZCLACALARENAPISOS" localSheetId="0">#REF!</definedName>
    <definedName name="PUMEZCLACALARENAPISOS">#REF!</definedName>
    <definedName name="PUMEZCLACALARENAPISOS_2">#N/A</definedName>
    <definedName name="PUMORTERO1_1" localSheetId="0">'[7]Análisis de Precios'!#REF!</definedName>
    <definedName name="PUMORTERO1_1">'[7]Análisis de Precios'!#REF!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 localSheetId="0">#REF!</definedName>
    <definedName name="PUMORTERO1_4PARAPAÑETE">#REF!</definedName>
    <definedName name="PUMORTERO1_4PARAPAÑETE_2">#N/A</definedName>
    <definedName name="PUMORTERO1_5DE1_3" localSheetId="0">#REF!</definedName>
    <definedName name="PUMORTERO1_5DE1_3">#REF!</definedName>
    <definedName name="PUMORTERO1_5DE1_3_2">#N/A</definedName>
    <definedName name="PUMURO_M1" localSheetId="0">#REF!</definedName>
    <definedName name="PUMURO_M1">#REF!</definedName>
    <definedName name="PUMURO_M1_2">#N/A</definedName>
    <definedName name="PUMURO_M2" localSheetId="0">#REF!</definedName>
    <definedName name="PUMURO_M2">#REF!</definedName>
    <definedName name="PUMURO_M2_2">#N/A</definedName>
    <definedName name="punewjersey" localSheetId="0">#REF!</definedName>
    <definedName name="punewjersey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AÑETETECHO" localSheetId="0">'[7]Análisis de Precios'!#REF!</definedName>
    <definedName name="PUPAÑETETECHO">'[7]Análisis de Precios'!#REF!</definedName>
    <definedName name="PUPINTURAACRILICAEXTERIOR" localSheetId="0">'[7]Análisis de Precios'!#REF!</definedName>
    <definedName name="PUPINTURAACRILICAEXTERIOR">'[7]Análisis de Precios'!#REF!</definedName>
    <definedName name="PUPINTURAACRILICAINTERIOR" localSheetId="0">'[7]Análisis de Precios'!#REF!</definedName>
    <definedName name="PUPINTURAACRILICAINTERIOR">'[7]Análisis de Precios'!#REF!</definedName>
    <definedName name="PUPINTURACAL" localSheetId="0">'[7]Análisis de Precios'!#REF!</definedName>
    <definedName name="PUPINTURACAL">'[7]Análisis de Precios'!#REF!</definedName>
    <definedName name="PUPINTURAMANTENIMIENTO" localSheetId="0">'[7]Análisis de Precios'!#REF!</definedName>
    <definedName name="PUPINTURAMANTENIMIENTO">'[7]Análisis de Precios'!#REF!</definedName>
    <definedName name="PUPISOCERAMICA_33X33" localSheetId="0">#REF!</definedName>
    <definedName name="PUPISOCERAMICA_33X33">#REF!</definedName>
    <definedName name="PUPISOCERAMICA_33X33_2">#N/A</definedName>
    <definedName name="PUPISOCERAMICACRIOLLA20X20" localSheetId="0">'[7]Análisis de Precios'!#REF!</definedName>
    <definedName name="PUPISOCERAMICACRIOLLA20X20">'[7]Análisis de Precios'!#REF!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SEPTICO" localSheetId="0">'[7]Análisis de Precios'!#REF!</definedName>
    <definedName name="PUSEPTICO">'[7]Análisis de Precios'!#REF!</definedName>
    <definedName name="putabletas" localSheetId="0">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" localSheetId="0">'[7]Análisis de Precios'!#REF!</definedName>
    <definedName name="PUVIGA">'[7]Análisis de Precios'!#REF!</definedName>
    <definedName name="puvigastransversales" localSheetId="0">#REF!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 localSheetId="0">#REF!</definedName>
    <definedName name="PUZAPATACOLUMNAS_C1">#REF!</definedName>
    <definedName name="PUZAPATACOLUMNAS_C1_2">#N/A</definedName>
    <definedName name="PUZAPATACOLUMNAS_C2" localSheetId="0">#REF!</definedName>
    <definedName name="PUZAPATACOLUMNAS_C2">#REF!</definedName>
    <definedName name="PUZAPATACOLUMNAS_C2_2">#N/A</definedName>
    <definedName name="PUZAPATACOLUMNAS_C3" localSheetId="0">#REF!</definedName>
    <definedName name="PUZAPATACOLUMNAS_C3">#REF!</definedName>
    <definedName name="PUZAPATACOLUMNAS_C3_2">#N/A</definedName>
    <definedName name="PUZAPATACOLUMNAS_C4" localSheetId="0">#REF!</definedName>
    <definedName name="PUZAPATACOLUMNAS_C4">#REF!</definedName>
    <definedName name="PUZAPATACOLUMNAS_C4_2">#N/A</definedName>
    <definedName name="PUZAPATACOLUMNAS_CC" localSheetId="0">#REF!</definedName>
    <definedName name="PUZAPATACOLUMNAS_CC">#REF!</definedName>
    <definedName name="PUZAPATACOLUMNAS_CC_2">#N/A</definedName>
    <definedName name="PUZAPATACOLUMNAS_CT" localSheetId="0">#REF!</definedName>
    <definedName name="PUZAPATACOLUMNAS_CT">#REF!</definedName>
    <definedName name="PUZAPATACOLUMNAS_CT_2">#N/A</definedName>
    <definedName name="PUZAPATACOMBINADA_C1_C12" localSheetId="0">'[7]Análisis de Precios'!#REF!</definedName>
    <definedName name="PUZAPATACOMBINADA_C1_C12">'[7]Análisis de Precios'!#REF!</definedName>
    <definedName name="PUZAPATACOMBINADA_C1_C4" localSheetId="0">'[7]Análisis de Precios'!#REF!</definedName>
    <definedName name="PUZAPATACOMBINADA_C1_C4">'[7]Análisis de Precios'!#REF!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>'[19]Análisis de Precios'!$F$201</definedName>
    <definedName name="PUZOCALOCERAMICACRIOLLADE20" localSheetId="0">'[7]Análisis de Precios'!#REF!</definedName>
    <definedName name="PUZOCALOCERAMICACRIOLLADE20">'[7]Análisis de Precios'!#REF!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RAZO30X30BLANCO" localSheetId="0">#REF!</definedName>
    <definedName name="PVIBRAZO30X30BLANCO">#REF!</definedName>
    <definedName name="PVIBRAZO30X30COLOR" localSheetId="0">#REF!</definedName>
    <definedName name="PVIBRAZO30X30COLOR">#REF!</definedName>
    <definedName name="PVIBRAZO30X30GRIS" localSheetId="0">#REF!</definedName>
    <definedName name="PVIBRAZO30X30GRIS">#REF!</definedName>
    <definedName name="PVIBRAZO30X30VERDE" localSheetId="0">#REF!</definedName>
    <definedName name="PVIBRAZO30X30VERDE">#REF!</definedName>
    <definedName name="PVIBRAZO40X40BLANCO" localSheetId="0">#REF!</definedName>
    <definedName name="PVIBRAZO40X40BLANCO">#REF!</definedName>
    <definedName name="PVIBRAZO40X40COLOR" localSheetId="0">#REF!</definedName>
    <definedName name="PVIBRAZO40X40COLOR">#REF!</definedName>
    <definedName name="PVIBRAZO40X40GRIS" localSheetId="0">#REF!</definedName>
    <definedName name="PVIBRAZO40X40GRIS">#REF!</definedName>
    <definedName name="PVIBRAZO40X40VERDE" localSheetId="0">#REF!</definedName>
    <definedName name="PVIBRAZO40X40VERDE">#REF!</definedName>
    <definedName name="PVIBRORUSTICO30X30BLANCO" localSheetId="0">#REF!</definedName>
    <definedName name="PVIBRORUSTICO30X30BLANCO">#REF!</definedName>
    <definedName name="PVIBRORUSTICO30X30COLOR" localSheetId="0">#REF!</definedName>
    <definedName name="PVIBRORUSTICO30X30COLOR">#REF!</definedName>
    <definedName name="PVIBRORUSTICO30X30GRIS" localSheetId="0">#REF!</definedName>
    <definedName name="PVIBRORUSTICO30X30GRIS">#REF!</definedName>
    <definedName name="PVIBRORUSTICO30X30ROJOVIVO" localSheetId="0">#REF!</definedName>
    <definedName name="PVIBRORUSTICO30X30ROJOVIVO">#REF!</definedName>
    <definedName name="PVIBRORUSTICO30X30VERDE" localSheetId="0">#REF!</definedName>
    <definedName name="PVIBRORUSTICO30X30VERDE">#REF!</definedName>
    <definedName name="PVOBRORUSTICO30X30CREMA" localSheetId="0">#REF!</definedName>
    <definedName name="PVOBRORUSTICO30X30CREMA">#REF!</definedName>
    <definedName name="PWINCHE2000K">[15]Ins!$E$592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BOTICELLI40BCO" localSheetId="0">#REF!</definedName>
    <definedName name="PZGRANITOBOTICELLI40BCO">#REF!</definedName>
    <definedName name="PZGRANITOBOTICELLI40COL" localSheetId="0">#REF!</definedName>
    <definedName name="PZGRANITOBOTICELLI40COL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12COL" localSheetId="0">#REF!</definedName>
    <definedName name="PZOCESC12COL">#REF!</definedName>
    <definedName name="PZOCESC23BCO" localSheetId="0">#REF!</definedName>
    <definedName name="PZOCESC23BCO">#REF!</definedName>
    <definedName name="PZOCESC23COL" localSheetId="0">#REF!</definedName>
    <definedName name="PZOCESC23COL">#REF!</definedName>
    <definedName name="PZOCESC23GRAVGRIS" localSheetId="0">#REF!</definedName>
    <definedName name="PZOCESC23GRAVGRIS">#REF!</definedName>
    <definedName name="PZOCESC23GRAVSUPERBCO" localSheetId="0">#REF!</definedName>
    <definedName name="PZOCESC23GRAVSUPERBCO">#REF!</definedName>
    <definedName name="PZOCESC23GRIS" localSheetId="0">#REF!</definedName>
    <definedName name="PZOCESC23GRIS">#REF!</definedName>
    <definedName name="PZOCESC4BCO" localSheetId="0">#REF!</definedName>
    <definedName name="PZOCESC4BCO">#REF!</definedName>
    <definedName name="PZOCESC4GRIS" localSheetId="0">#REF!</definedName>
    <definedName name="PZOCESC4GRIS">#REF!</definedName>
    <definedName name="PZOCESCBOTIBCO" localSheetId="0">#REF!</definedName>
    <definedName name="PZOCESCBOTIBCO">#REF!</definedName>
    <definedName name="PZOCESCBOTICOL" localSheetId="0">#REF!</definedName>
    <definedName name="PZOCESCBOTICOL">#REF!</definedName>
    <definedName name="PZOCESCPROYAL" localSheetId="0">#REF!</definedName>
    <definedName name="PZOCESCPROYAL">#REF!</definedName>
    <definedName name="PZOCESCSUPERBCO" localSheetId="0">#REF!</definedName>
    <definedName name="PZOCESCSUPERBCO">#REF!</definedName>
    <definedName name="PZOCESCSUPERCOL" localSheetId="0">#REF!</definedName>
    <definedName name="PZOCESCSUPERCOL">#REF!</definedName>
    <definedName name="PZOCESCVIBCOL" localSheetId="0">#REF!</definedName>
    <definedName name="PZOCESCVIBCOL">#REF!</definedName>
    <definedName name="PZOCESCVIBGRIS" localSheetId="0">#REF!</definedName>
    <definedName name="PZOCESCVIBGRIS">#REF!</definedName>
    <definedName name="qqvarilla">'[29]Analisis Unit. '!$F$36</definedName>
    <definedName name="QUICIOGRA30BCO">[15]Ana!$F$4841</definedName>
    <definedName name="QUICIOGRA40BCO">[15]Ana!$F$4848</definedName>
    <definedName name="QUICIOGRABOTI40COL">[15]Ana!$F$4834</definedName>
    <definedName name="QUICIOLAD">[15]Ana!$F$4862</definedName>
    <definedName name="QUICIOMOS25ROJ">[15]Ana!$F$4855</definedName>
    <definedName name="QUIEBRASOLESVERTCONTRA" localSheetId="0">#REF!</definedName>
    <definedName name="QUIEBRASOLESVERTCONTRA">#REF!</definedName>
    <definedName name="R_" localSheetId="0">[1]Presup.!#REF!</definedName>
    <definedName name="R_">[1]Presup.!#REF!</definedName>
    <definedName name="rastra" localSheetId="0">'[18]Listado Equipos a utilizar'!#REF!</definedName>
    <definedName name="rastra">'[18]Listado Equipos a utilizar'!#REF!</definedName>
    <definedName name="rastrapuas" localSheetId="0">'[18]Listado Equipos a utilizar'!#REF!</definedName>
    <definedName name="rastrapuas">'[18]Listado Equipos a utilizar'!#REF!</definedName>
    <definedName name="RE" localSheetId="0">[12]A!#REF!</definedName>
    <definedName name="RE">[12]A!#REF!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g.compac.rell">'[25]Costos Mano de Obra'!$O$13</definedName>
    <definedName name="reg.fro.niv.hormigon">'[17]Analisis Unitarios'!$F$110</definedName>
    <definedName name="reg.niv.hid.mat">'[17]Analisis Unitarios'!$E$586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hormigon">'[25]Costos Mano de Obra'!$O$41</definedName>
    <definedName name="Regado_y_Compactación_Tosca___A_M" localSheetId="0">[7]Insumos!#REF!</definedName>
    <definedName name="Regado_y_Compactación_Tosca___A_M">[7]Insumos!#REF!</definedName>
    <definedName name="regi" localSheetId="0">'[50]Pasarela de L=60.00'!#REF!</definedName>
    <definedName name="regi">'[50]Pasarela de L=60.00'!#REF!</definedName>
    <definedName name="REGISTRO" localSheetId="0">#REF!</definedName>
    <definedName name="REGISTRO">#REF!</definedName>
    <definedName name="REGLA" localSheetId="0">#REF!</definedName>
    <definedName name="REGLA">#REF!</definedName>
    <definedName name="Regla_para_Pañete____Preparada">[19]Insumos!$B$76:$D$76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ll.caliche">'[25]Insumos materiales'!$J$32</definedName>
    <definedName name="RELLENOCAL">[15]Ana!$F$5008</definedName>
    <definedName name="RELLENOCALEQ">[15]Ana!$F$5015</definedName>
    <definedName name="RELLENOCALGRAN">[15]Ana!$F$5022</definedName>
    <definedName name="RELLENOCALGRANEQ">[15]Ana!$F$5030</definedName>
    <definedName name="RELLENOGRAN">[15]Ana!$F$4995</definedName>
    <definedName name="RELLENOGRANEQ">[15]Ana!$F$5002</definedName>
    <definedName name="RELLENOGRANZOTECONTRA" localSheetId="0">#REF!</definedName>
    <definedName name="RELLENOGRANZOTECONTRA">#REF!</definedName>
    <definedName name="RELLENOREP">[15]Ana!$F$5035</definedName>
    <definedName name="RELLENOREPEQ">[15]Ana!$F$5041</definedName>
    <definedName name="Remoción_de_Capa_Vegetal" localSheetId="0">[7]Insumos!#REF!</definedName>
    <definedName name="Remoción_de_Capa_Vegetal">[7]Insumos!#REF!</definedName>
    <definedName name="REMOCIONCVMANO">[15]Ana!$F$5045</definedName>
    <definedName name="REMREINSTTRANSFCONTRA" localSheetId="0">#REF!</definedName>
    <definedName name="REMREINSTTRANSFCONTRA">#REF!</definedName>
    <definedName name="rend.retro.3m">'[17]Analisis Unitarios'!$E$528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 localSheetId="0">#REF!</definedName>
    <definedName name="REPARRASTRE4CONTRA">#REF!</definedName>
    <definedName name="REPARRASTRE6CONTRA" localSheetId="0">#REF!</definedName>
    <definedName name="REPARRASTRE6CONTRA">#REF!</definedName>
    <definedName name="REPELLOTECHO">[15]Ana!$F$392</definedName>
    <definedName name="REPLANTEO">[15]Ana!$F$5059</definedName>
    <definedName name="REPLANTEOM">[15]Ana!$F$5060</definedName>
    <definedName name="REPLANTEOM2" localSheetId="0">#REF!</definedName>
    <definedName name="REPLANTEOM2">#REF!</definedName>
    <definedName name="RESANE">[15]Ana!$F$380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UBPLANTA400CONTRA" localSheetId="0">#REF!</definedName>
    <definedName name="REUBPLANTA400CONTRA">#REF!</definedName>
    <definedName name="REUBSWTRANSF1000CONTRA" localSheetId="0">#REF!</definedName>
    <definedName name="REUBSWTRANSF1000CONTRA">#REF!</definedName>
    <definedName name="REVCER01">[15]Ana!$F$5072</definedName>
    <definedName name="REVCER09">[15]Ana!$F$5080</definedName>
    <definedName name="REVLAD248">[15]Ana!$F$5093</definedName>
    <definedName name="REVLADBIS228">[15]Ana!$F$5086</definedName>
    <definedName name="ROBLEBRA" localSheetId="0">#REF!</definedName>
    <definedName name="ROBLEBRA">#REF!</definedName>
    <definedName name="rodillo" localSheetId="0">'[18]Listado Equipos a utilizar'!#REF!</definedName>
    <definedName name="rodillo">'[18]Listado Equipos a utilizar'!#REF!</definedName>
    <definedName name="rodneu" localSheetId="0">'[18]Listado Equipos a utilizar'!#REF!</definedName>
    <definedName name="rodneu">'[18]Listado Equipos a utilizar'!#REF!</definedName>
    <definedName name="ROSETA" localSheetId="0">#REF!</definedName>
    <definedName name="ROSETA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USTICO" localSheetId="0">#REF!</definedName>
    <definedName name="RUSTICO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[8]A!#REF!</definedName>
    <definedName name="S">[8]A!#REF!</definedName>
    <definedName name="SALARIO">'[24]Mano de Obra'!$D$4</definedName>
    <definedName name="SALCAL">[15]Ana!$F$3444</definedName>
    <definedName name="SALTEL">[15]Ana!$F$3454</definedName>
    <definedName name="salud" localSheetId="0">[8]A!#REF!</definedName>
    <definedName name="salud">[8]A!#REF!</definedName>
    <definedName name="SDFSDD" localSheetId="0">#REF!</definedName>
    <definedName name="SDFSDD">#REF!</definedName>
    <definedName name="Seguetas____Ultra" localSheetId="0">[7]Insumos!#REF!</definedName>
    <definedName name="Seguetas____Ultra">[7]Insumos!#REF!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>[15]Ana!$F$3709</definedName>
    <definedName name="SEPTICOROC">[15]Ana!$F$3724</definedName>
    <definedName name="SEPTICOTIE">[15]Ana!$F$3739</definedName>
    <definedName name="Servicio.Vaciado.con.bomba">'[25]Insumos materiales'!$J$45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OL">[15]Ana!$F$3331</definedName>
    <definedName name="solap" localSheetId="0">#REF!</definedName>
    <definedName name="solap">#REF!</definedName>
    <definedName name="solvente" localSheetId="0">#REF!</definedName>
    <definedName name="solvente">#REF!</definedName>
    <definedName name="SUB" localSheetId="0">#REF!</definedName>
    <definedName name="SUB">#REF!</definedName>
    <definedName name="SUB_2">#N/A</definedName>
    <definedName name="SUB_3">#N/A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ASE" localSheetId="0">#REF!</definedName>
    <definedName name="SUBBASE">#REF!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Subida.Mat.pintura">'[25]Costos Mano de Obra'!$O$55</definedName>
    <definedName name="Subida__Bajada_y_Transporte_Cemento" localSheetId="0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#REF!</definedName>
    <definedName name="subtotal_2">"$#REF!.$H$59"</definedName>
    <definedName name="subtotal_3">"$#REF!.$H$59"</definedName>
    <definedName name="SUBTOTAL1" localSheetId="0">#REF!</definedName>
    <definedName name="SUBTOTAL1">#REF!</definedName>
    <definedName name="SUBTOTAL1_2">"$#REF!.$H$52"</definedName>
    <definedName name="SUBTOTAL1_3">"$#REF!.$H$52"</definedName>
    <definedName name="SUBTOTALA" localSheetId="0">#REF!</definedName>
    <definedName name="SUBTOTALA">#REF!</definedName>
    <definedName name="SUBTOTALA_2">"$#REF!.$M$53"</definedName>
    <definedName name="SUBTOTALA_3">"$#REF!.$M$53"</definedName>
    <definedName name="SUBTOTALGASTOSGENERALES" localSheetId="0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0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0">#REF!</definedName>
    <definedName name="subtotalgeneral">#REF!</definedName>
    <definedName name="SUBTOTALPRESU" localSheetId="0">#REF!</definedName>
    <definedName name="SUBTOTALPRESU">#REF!</definedName>
    <definedName name="SUBTOTALPRESU_2">"$#REF!.$F$52"</definedName>
    <definedName name="SUBTOTALPRESU_3">"$#REF!.$F$52"</definedName>
    <definedName name="SUELDO" localSheetId="0">#REF!</definedName>
    <definedName name="SUELDO">#REF!</definedName>
    <definedName name="SUELDO_2">"$#REF!.$#REF!$#REF!"</definedName>
    <definedName name="SUELDO_3">"$#REF!.$#REF!$#REF!"</definedName>
    <definedName name="sum.coloc..gravo.arena">'[17]Analisis Unitarios'!$E$614</definedName>
    <definedName name="sum.coloc.tub.18">'[17]Analisis Unitarios'!$E$1116</definedName>
    <definedName name="sum.coloc.tub.21">'[17]Analisis Unitarios'!$E$1068</definedName>
    <definedName name="sum.coloc.tub.24">'[17]Analisis Unitarios'!$E$1021</definedName>
    <definedName name="sum.coloc.tub.42">'[17]Analisis Unitarios'!$E$925</definedName>
    <definedName name="sum.coloc.tub.60">'[17]Analisis Unitarios'!$E$829</definedName>
    <definedName name="sum.coloc.tub.8">'[17]Analisis Unitarios'!$E$1164</definedName>
    <definedName name="Suministro_y_Regado_de_Tierra_Negra" localSheetId="0">[7]Insumos!#REF!</definedName>
    <definedName name="Suministro_y_Regado_de_Tierra_Negra">[7]Insumos!#REF!</definedName>
    <definedName name="SUMINISTROS" localSheetId="0">#REF!</definedName>
    <definedName name="SUMINISTROS">#REF!</definedName>
    <definedName name="t" localSheetId="0">Todas las Hojas !$A$1:$G$3</definedName>
    <definedName name="t">Todas las Hojas !$A$1:$G$3</definedName>
    <definedName name="TABIQUESBAÑOSM2CONTRA" localSheetId="0">#REF!</definedName>
    <definedName name="TABIQUESBAÑOSM2CONTRA">#REF!</definedName>
    <definedName name="TABLESTACADO" localSheetId="0">'[51]Ana.precios un'!#REF!</definedName>
    <definedName name="TABLESTACADO">'[51]Ana.precios un'!#REF!</definedName>
    <definedName name="tablestacas" localSheetId="0">#REF!</definedName>
    <definedName name="tablestacas">#REF!</definedName>
    <definedName name="TABLETAS" localSheetId="0">#REF!</definedName>
    <definedName name="TABLETAS">#REF!</definedName>
    <definedName name="TABLETAS_2">#N/A</definedName>
    <definedName name="TABLETAS_3">#N/A</definedName>
    <definedName name="TANQUEAGUA" localSheetId="0">#REF!</definedName>
    <definedName name="TANQUEAGU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 localSheetId="0">#REF!</definedName>
    <definedName name="tasa">#REF!</definedName>
    <definedName name="TC">'[24]Mano de Obra'!$D$14</definedName>
    <definedName name="TECHOASBTIJPIN">[15]Ana!$F$5107</definedName>
    <definedName name="TECHOTEJASFFORROCAO">[15]Ana!$F$5131</definedName>
    <definedName name="TECHOTEJASFFORROCED">[15]Ana!$F$5155</definedName>
    <definedName name="TECHOTEJASFFORROPINTRA">[15]Ana!$F$5179</definedName>
    <definedName name="TECHOTEJASFFORROROBBRA">[15]Ana!$F$5203</definedName>
    <definedName name="TECHOTEJCURVFORROCAO">[15]Ana!$F$5230</definedName>
    <definedName name="TECHOTEJCURVFORROCED">[15]Ana!$F$5257</definedName>
    <definedName name="TECHOTEJCURVFORROPINTRA">[15]Ana!$F$5284</definedName>
    <definedName name="TECHOTEJCURVFORROROBBRA">[15]Ana!$F$5311</definedName>
    <definedName name="TECHOTEJCURVSOBREFINO">[15]Ana!$F$5321</definedName>
    <definedName name="TECHOTEJCURVTIJPIN">[15]Ana!$F$5333</definedName>
    <definedName name="TECHOZIN26TIJPIN">[15]Ana!$F$5344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JAASFINST" localSheetId="0">#REF!</definedName>
    <definedName name="TEJAASFINST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ie" localSheetId="0">#REF!</definedName>
    <definedName name="tie">#REF!</definedName>
    <definedName name="tiempo.capataz">'[17]Analisis Unitarios'!$K$5</definedName>
    <definedName name="tiempo.giro.180grados.retro.exc.4.5m">'[17]Analisis Unitarios'!$E$406</definedName>
    <definedName name="tiempo.giro.90grados.retro.carguio.3m">'[17]Analisis Unitarios'!$E$442</definedName>
    <definedName name="tiempo.sereno">'[17]Analisis Unitarios'!$K$4</definedName>
    <definedName name="TIMBRE">[15]Ana!$F$3465</definedName>
    <definedName name="TINACOS" localSheetId="0">#REF!</definedName>
    <definedName name="TINACOS">#REF!</definedName>
    <definedName name="_xlnm.Print_Titles" localSheetId="0">'PRESUP NUEVA UNIV. POLICIA'!$1:$10</definedName>
    <definedName name="_xlnm.Print_Titles">#REF!</definedName>
    <definedName name="tiza" localSheetId="0">#REF!</definedName>
    <definedName name="tiza">#REF!</definedName>
    <definedName name="TNC">'[2]Mano Obra'!$D$17</definedName>
    <definedName name="TO" localSheetId="0">[8]A!#REF!</definedName>
    <definedName name="TO">[8]A!#REF!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ny" localSheetId="0">'[50]Pasarela de L=60.00'!#REF!</definedName>
    <definedName name="tony">'[50]Pasarela de L=60.00'!#REF!</definedName>
    <definedName name="Tope_de_Marmolite_C_Normal" localSheetId="0">[7]Insumos!#REF!</definedName>
    <definedName name="Tope_de_Marmolite_C_Normal">[7]Insumos!#REF!</definedName>
    <definedName name="TOPEMARMOLITE" localSheetId="0">#REF!</definedName>
    <definedName name="TOPEMARMOLITE">#REF!</definedName>
    <definedName name="TOPOGRAFIA" localSheetId="0">#REF!</definedName>
    <definedName name="TOPOGRAFIA">#REF!</definedName>
    <definedName name="TOPOGRAFIA_2">#N/A</definedName>
    <definedName name="TOPOGRAFIA_3">#N/A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2">"$#REF!.$B$#REF!"</definedName>
    <definedName name="TORNILLOS_3">"$#REF!.$B$#REF!"</definedName>
    <definedName name="Tornillos_5_x3_8" localSheetId="0">#REF!</definedName>
    <definedName name="Tornillos_5_x3_8">#REF!</definedName>
    <definedName name="Tornillos_5_x3_8_2">#N/A</definedName>
    <definedName name="Tornillos_5_x3_8_3">#N/A</definedName>
    <definedName name="TORNILLOSFIJARARAN" localSheetId="0">#REF!</definedName>
    <definedName name="TORNILLOSFIJARARAN">#REF!</definedName>
    <definedName name="Tosca" localSheetId="0">[7]Insumos!#REF!</definedName>
    <definedName name="Tosca">[7]Insumos!#REF!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algeneral" localSheetId="0">#REF!</definedName>
    <definedName name="totalgeneral">#REF!</definedName>
    <definedName name="totalgeneral_2">"$#REF!.$M$56"</definedName>
    <definedName name="totalgeneral_3">"$#REF!.$M$56"</definedName>
    <definedName name="TRACTORD">[30]EQUIPOS!$D$14</definedName>
    <definedName name="tractorm" localSheetId="0">'[18]Listado Equipos a utilizar'!#REF!</definedName>
    <definedName name="tractorm">'[18]Listado Equipos a utilizar'!#REF!</definedName>
    <definedName name="TRAGRACAL">[15]Ana!$F$4314</definedName>
    <definedName name="TRAGRAROC">[15]Ana!$F$4323</definedName>
    <definedName name="TRAGRATIE">[15]Ana!$F$4332</definedName>
    <definedName name="TRANINSTVENTYPTA" localSheetId="0">#REF!</definedName>
    <definedName name="TRANINSTVENTYPTA">#REF!</definedName>
    <definedName name="TRANSF750KVACONTRA" localSheetId="0">#REF!</definedName>
    <definedName name="TRANSF750KVACONTRA">#REF!</definedName>
    <definedName name="TRANSMINBARRO" localSheetId="0">#REF!</definedName>
    <definedName name="TRANSMINBARRO">#REF!</definedName>
    <definedName name="transpasf" localSheetId="0">'[18]Listado Equipos a utilizar'!#REF!</definedName>
    <definedName name="transpasf">'[18]Listado Equipos a utilizar'!#REF!</definedName>
    <definedName name="transporte">'[21]Resumen Precio Equipos'!$C$30</definedName>
    <definedName name="TRANSPTINA" localSheetId="0">#REF!</definedName>
    <definedName name="TRANSPTINA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NSTEJA185000" localSheetId="0">#REF!</definedName>
    <definedName name="TRANSTEJA185000">#REF!</definedName>
    <definedName name="TRANSTEJA18INT" localSheetId="0">#REF!</definedName>
    <definedName name="TRANSTEJA18INT">#REF!</definedName>
    <definedName name="Tratamiento_Moldes_para_Barandilla" localSheetId="0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'[15]Ins 2'!$E$51</definedName>
    <definedName name="TRIPLESEAL" localSheetId="0">#REF!</definedName>
    <definedName name="TRIPLESEAL">#REF!</definedName>
    <definedName name="truct" localSheetId="0">[21]Materiales!#REF!</definedName>
    <definedName name="truct">[21]Materiales!#REF!</definedName>
    <definedName name="tub6x14">[13]analisis!$G$2304</definedName>
    <definedName name="tub8x12">[13]analisis!$G$2313</definedName>
    <definedName name="tub8x516">[13]analisis!$G$2322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ud" localSheetId="0">#REF!</definedName>
    <definedName name="ud">#REF!</definedName>
    <definedName name="UD." localSheetId="0">#REF!</definedName>
    <definedName name="UD.">#REF!</definedName>
    <definedName name="UNIDAD" localSheetId="0">#REF!</definedName>
    <definedName name="UNIDAD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2HG" localSheetId="0">#REF!</definedName>
    <definedName name="UNIONUNI12HG">#REF!</definedName>
    <definedName name="us" localSheetId="0">#REF!</definedName>
    <definedName name="us">#REF!</definedName>
    <definedName name="uso.vibrador">'[25]Costos Mano de Obra'!$O$42</definedName>
    <definedName name="usos" localSheetId="0">#REF!</definedName>
    <definedName name="usos">#REF!</definedName>
    <definedName name="VACC">[16]Precio!$F$31</definedName>
    <definedName name="vaciado" localSheetId="0">#REF!</definedName>
    <definedName name="vaciado">#REF!</definedName>
    <definedName name="VACIADOAMANO">[15]Ana!$F$3213</definedName>
    <definedName name="VACZ">[16]Precio!$F$30</definedName>
    <definedName name="VAIVEN" localSheetId="0">#REF!</definedName>
    <definedName name="VAIVEN">#REF!</definedName>
    <definedName name="VALOR" localSheetId="0">#REF!</definedName>
    <definedName name="VALOR">#REF!</definedName>
    <definedName name="valor2" localSheetId="0">[6]Analisis!#REF!</definedName>
    <definedName name="valor2">[6]Analisis!#REF!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 localSheetId="0">#REF!</definedName>
    <definedName name="VALORM">#REF!</definedName>
    <definedName name="valorp" localSheetId="0">#REF!</definedName>
    <definedName name="valorp">#REF!</definedName>
    <definedName name="valorp_2">"$#REF!.$K$1:$K$65534"</definedName>
    <definedName name="valorp_3">"$#REF!.$K$1:$K$65534"</definedName>
    <definedName name="VALORPRESUPUESTO" localSheetId="0">#REF!</definedName>
    <definedName name="VALORPRESUPUESTO">#REF!</definedName>
    <definedName name="VALORPRESUPUESTO_2">"$#REF!.$F$1:$F$65534"</definedName>
    <definedName name="VALORPRESUPUESTO_3">"$#REF!.$F$1:$F$65534"</definedName>
    <definedName name="VALORQ" localSheetId="0">#REF!</definedName>
    <definedName name="VALORQ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rias" localSheetId="0">[38]INSUMOS!#REF!</definedName>
    <definedName name="Varias">[38]INSUMOS!#REF!</definedName>
    <definedName name="varillas" localSheetId="0">#REF!</definedName>
    <definedName name="varillas">#REF!</definedName>
    <definedName name="varillas_2">#N/A</definedName>
    <definedName name="varillas_3">#N/A</definedName>
    <definedName name="VCOLGANTE1590" localSheetId="0">#REF!</definedName>
    <definedName name="VCOLGANTE1590">#REF!</definedName>
    <definedName name="Vent._Corred._Alum._Nat._Pint._Polvo_Vid._Transp." localSheetId="0">[7]Insumos!#REF!</definedName>
    <definedName name="Vent._Corred._Alum._Nat._Pint._Polvo_Vid._Transp.">[7]Insumos!#REF!</definedName>
    <definedName name="VENT2SDR41" localSheetId="0">#REF!</definedName>
    <definedName name="VENT2SDR41">#REF!</definedName>
    <definedName name="VENT3SDR41CONTRA" localSheetId="0">#REF!</definedName>
    <definedName name="VENT3SDR41CONTRA">#REF!</definedName>
    <definedName name="VERGRAGRI">[15]Ana!$F$4355</definedName>
    <definedName name="VERGRAGRIPVC" localSheetId="0">#REF!</definedName>
    <definedName name="VERGRAGRIPVC">#REF!</definedName>
    <definedName name="VERGRAGRISCONTRA" localSheetId="0">#REF!</definedName>
    <definedName name="VERGRAGRISCONTRA">#REF!</definedName>
    <definedName name="Vibroquín_Color_40_x40" localSheetId="0">[7]Insumos!#REF!</definedName>
    <definedName name="Vibroquín_Color_40_x40">[7]Insumos!#REF!</definedName>
    <definedName name="Vibroquín_Gris_40_x40" localSheetId="0">[7]Insumos!#REF!</definedName>
    <definedName name="Vibroquín_Gris_40_x40">[7]Insumos!#REF!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OLINAR1CARA" localSheetId="0">#REF!</definedName>
    <definedName name="VIOLINAR1CARA">#REF!</definedName>
    <definedName name="VLP">[16]Precio!$F$41</definedName>
    <definedName name="volteobote" localSheetId="0">'[18]Listado Equipos a utilizar'!#REF!</definedName>
    <definedName name="volteobote">'[18]Listado Equipos a utilizar'!#REF!</definedName>
    <definedName name="volteobotela" localSheetId="0">'[18]Listado Equipos a utilizar'!#REF!</definedName>
    <definedName name="volteobotela">'[18]Listado Equipos a utilizar'!#REF!</definedName>
    <definedName name="volteobotelargo" localSheetId="0">'[18]Listado Equipos a utilizar'!#REF!</definedName>
    <definedName name="volteobotelargo">'[18]Listado Equipos a utilizar'!#REF!</definedName>
    <definedName name="VP" localSheetId="0">[52]analisis1!#REF!</definedName>
    <definedName name="VP">[52]analisis1!#REF!</definedName>
    <definedName name="VSALALUMBCOMAN">[15]Ana!$F$5386</definedName>
    <definedName name="VSALALUMBCOPAL">[15]Ana!$F$5410</definedName>
    <definedName name="VSALALUMBROMAN">[15]Ana!$F$5392</definedName>
    <definedName name="VSALALUMBROVBROMAN">[15]Ana!$F$5398</definedName>
    <definedName name="VSALALUMNATVBROPAL">[15]Ana!$F$5416</definedName>
    <definedName name="VSALALUMNATVCMAN">[15]Ana!$F$5380</definedName>
    <definedName name="VSALALUMNATVCPAL">[15]Ana!$F$5404</definedName>
    <definedName name="VUELO10" localSheetId="0">#REF!</definedName>
    <definedName name="VUELO10">#REF!</definedName>
    <definedName name="VVC">[16]Precio!$F$39</definedName>
    <definedName name="VXCSD" localSheetId="0">#REF!</definedName>
    <definedName name="VXCSD">#REF!</definedName>
    <definedName name="W10X12">[13]analisis!$G$1534</definedName>
    <definedName name="W14X22">[13]analisis!$G$1637</definedName>
    <definedName name="W16X26">[13]analisis!$G$1814</definedName>
    <definedName name="W18X40">[13]analisis!$G$1872</definedName>
    <definedName name="W27X84">[13]analisis!$G$1977</definedName>
    <definedName name="w6x9">[13]analisis!$G$1453</definedName>
    <definedName name="WARE" localSheetId="0" hidden="1">'[22]ANALISIS STO DGO'!#REF!</definedName>
    <definedName name="WARE" hidden="1">'[22]ANALISIS STO DGO'!#REF!</definedName>
    <definedName name="ware." localSheetId="0" hidden="1">'[22]ANALISIS STO DGO'!#REF!</definedName>
    <definedName name="ware." hidden="1">'[22]ANALISIS STO DGO'!#REF!</definedName>
    <definedName name="ware.1" localSheetId="0" hidden="1">'[22]ANALISIS STO DGO'!#REF!</definedName>
    <definedName name="ware.1" hidden="1">'[22]ANALISIS STO DGO'!#REF!</definedName>
    <definedName name="WAREHOUSE" localSheetId="0" hidden="1">'[22]ANALISIS STO DGO'!#REF!</definedName>
    <definedName name="WAREHOUSE" hidden="1">'[22]ANALISIS STO DGO'!#REF!</definedName>
    <definedName name="was" localSheetId="0">#REF!</definedName>
    <definedName name="was">#REF!</definedName>
    <definedName name="wconc" localSheetId="0">#REF!</definedName>
    <definedName name="wconc">#REF!</definedName>
    <definedName name="Wimaldy" localSheetId="0" hidden="1">'[22]ANALISIS STO DGO'!#REF!</definedName>
    <definedName name="Wimaldy" hidden="1">'[22]ANALISIS STO DGO'!#REF!</definedName>
    <definedName name="wimaldy." localSheetId="0">#REF!</definedName>
    <definedName name="wimaldy.">#REF!</definedName>
    <definedName name="wimaldy.." localSheetId="0">#REF!</definedName>
    <definedName name="wimaldy..">#REF!</definedName>
    <definedName name="Wimaldy..." localSheetId="0">#REF!</definedName>
    <definedName name="Wimaldy...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[12]A!#REF!</definedName>
    <definedName name="YO">[12]A!#REF!</definedName>
    <definedName name="ZABALETAPISO">[15]Ana!$F$4866</definedName>
    <definedName name="ZABALETATECHO">[15]Ana!$F$5372</definedName>
    <definedName name="zap.muro6">'[29]Analisis Unit. '!$D$213</definedName>
    <definedName name="zapata">'[7]caseta de planta'!$C:$C</definedName>
    <definedName name="zapatasdeescaleras" localSheetId="0">#REF!</definedName>
    <definedName name="zapatasdeescaleras">#REF!</definedName>
    <definedName name="ZIN_001" localSheetId="0">#REF!</definedName>
    <definedName name="ZIN_001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29" localSheetId="0">#REF!</definedName>
    <definedName name="ZINC29">#REF!</definedName>
    <definedName name="ZINC34" localSheetId="0">#REF!</definedName>
    <definedName name="ZINC34">#REF!</definedName>
    <definedName name="Zócalo_de_Cerámica_Criolla_de_33___1era">[19]Insumos!$B$42:$D$42</definedName>
    <definedName name="zocalobotichinorojo" localSheetId="0">#REF!</definedName>
    <definedName name="zocalobotichinorojo">#REF!</definedName>
    <definedName name="ZOCESCGRAPROYAL">[15]Ana!$F$4892</definedName>
    <definedName name="ZOCGRA30BCO">[15]Ana!$F$4899</definedName>
    <definedName name="ZOCGRA30GRIS">[15]Ana!$F$4906</definedName>
    <definedName name="ZOCGRA40BCO">[15]Ana!$F$4913</definedName>
    <definedName name="ZOCGRABOTI40BCO">[15]Ana!$F$4873</definedName>
    <definedName name="ZOCGRABOTI40COL">[15]Ana!$F$4880</definedName>
    <definedName name="ZOCGRAPROYAL40">[15]Ana!$F$4887</definedName>
    <definedName name="ZOCLAD28">[15]Ana!$F$4920</definedName>
    <definedName name="ZOCMOSROJ25">[15]Ana!$F$4927</definedName>
  </definedNames>
  <calcPr calcId="152511"/>
</workbook>
</file>

<file path=xl/calcChain.xml><?xml version="1.0" encoding="utf-8"?>
<calcChain xmlns="http://schemas.openxmlformats.org/spreadsheetml/2006/main">
  <c r="F18" i="31" l="1"/>
  <c r="F299" i="31"/>
  <c r="F146" i="31"/>
  <c r="F446" i="31"/>
  <c r="F556" i="31"/>
  <c r="F739" i="31"/>
  <c r="F145" i="31"/>
  <c r="F741" i="31"/>
  <c r="F740" i="31"/>
  <c r="F734" i="31"/>
  <c r="F727" i="31"/>
  <c r="F726" i="31"/>
  <c r="F725" i="31"/>
  <c r="F724" i="31"/>
  <c r="F723" i="31"/>
  <c r="C717" i="31"/>
  <c r="C716" i="31"/>
  <c r="C715" i="31"/>
  <c r="C712" i="31"/>
  <c r="C709" i="31"/>
  <c r="C708" i="31"/>
  <c r="C704" i="31"/>
  <c r="C705" i="31"/>
  <c r="F621" i="31"/>
  <c r="G621" i="31"/>
  <c r="F614" i="31"/>
  <c r="F613" i="31"/>
  <c r="F590" i="31"/>
  <c r="G590" i="31"/>
  <c r="F476" i="31"/>
  <c r="G476" i="31"/>
  <c r="F349" i="31"/>
  <c r="F212" i="31"/>
  <c r="G212" i="31"/>
  <c r="F20" i="31"/>
  <c r="F17" i="31"/>
  <c r="F131" i="31"/>
  <c r="G727" i="31"/>
  <c r="F202" i="31"/>
  <c r="F466" i="31"/>
  <c r="F177" i="31"/>
  <c r="F150" i="31"/>
  <c r="F151" i="31"/>
  <c r="F152" i="31"/>
  <c r="F153" i="31"/>
  <c r="F154" i="31"/>
  <c r="F155" i="31"/>
  <c r="F156" i="31"/>
  <c r="F157" i="31"/>
  <c r="F158" i="31"/>
  <c r="F165" i="31"/>
  <c r="F166" i="31"/>
  <c r="F171" i="31"/>
  <c r="F172" i="31"/>
  <c r="F173" i="31"/>
  <c r="F174" i="31"/>
  <c r="F175" i="31"/>
  <c r="F180" i="31"/>
  <c r="F182" i="31"/>
  <c r="F185" i="31"/>
  <c r="F186" i="31"/>
  <c r="F302" i="31"/>
  <c r="F303" i="31"/>
  <c r="F304" i="31"/>
  <c r="F305" i="31"/>
  <c r="F306" i="31"/>
  <c r="F307" i="31"/>
  <c r="F308" i="31"/>
  <c r="F309" i="31"/>
  <c r="F310" i="31"/>
  <c r="F311" i="31"/>
  <c r="F312" i="31"/>
  <c r="F321" i="31"/>
  <c r="F329" i="31"/>
  <c r="F330" i="31"/>
  <c r="F331" i="31"/>
  <c r="F332" i="31"/>
  <c r="F335" i="31"/>
  <c r="F336" i="31"/>
  <c r="F337" i="31"/>
  <c r="F338" i="31"/>
  <c r="F189" i="31"/>
  <c r="F190" i="31"/>
  <c r="F191" i="31"/>
  <c r="F192" i="31"/>
  <c r="F193" i="31"/>
  <c r="F194" i="31"/>
  <c r="F199" i="31"/>
  <c r="F200" i="31"/>
  <c r="F201" i="31"/>
  <c r="F203" i="31"/>
  <c r="F204" i="31"/>
  <c r="F205" i="31"/>
  <c r="F449" i="31"/>
  <c r="F450" i="31"/>
  <c r="F451" i="31"/>
  <c r="F452" i="31"/>
  <c r="F453" i="31"/>
  <c r="F454" i="31"/>
  <c r="F455" i="31"/>
  <c r="F462" i="31"/>
  <c r="F463" i="31"/>
  <c r="F464" i="31"/>
  <c r="F465" i="31"/>
  <c r="F469" i="31"/>
  <c r="G469" i="31"/>
  <c r="F560" i="31"/>
  <c r="F561" i="31"/>
  <c r="F562" i="31"/>
  <c r="F564" i="31"/>
  <c r="F565" i="31"/>
  <c r="F566" i="31"/>
  <c r="F575" i="31"/>
  <c r="F576" i="31"/>
  <c r="F577" i="31"/>
  <c r="F578" i="31"/>
  <c r="F581" i="31"/>
  <c r="F582" i="31"/>
  <c r="G578" i="31"/>
  <c r="G582" i="31"/>
  <c r="G186" i="31"/>
  <c r="F181" i="31"/>
  <c r="G182" i="31"/>
  <c r="G338" i="31"/>
  <c r="G205" i="31"/>
  <c r="G466" i="31"/>
  <c r="F320" i="31"/>
  <c r="G332" i="31"/>
  <c r="F612" i="31"/>
  <c r="F611" i="31"/>
  <c r="C596" i="31"/>
  <c r="C552" i="31"/>
  <c r="C548" i="31"/>
  <c r="F518" i="31"/>
  <c r="C521" i="31"/>
  <c r="F520" i="31"/>
  <c r="F517" i="31"/>
  <c r="F516" i="31"/>
  <c r="F557" i="31"/>
  <c r="F519" i="31"/>
  <c r="F555" i="31"/>
  <c r="F539" i="31"/>
  <c r="F538" i="31"/>
  <c r="F537" i="31"/>
  <c r="F536" i="31"/>
  <c r="F545" i="31"/>
  <c r="F544" i="31"/>
  <c r="F543" i="31"/>
  <c r="C508" i="31"/>
  <c r="F412" i="31"/>
  <c r="C442" i="31"/>
  <c r="F413" i="31"/>
  <c r="F429" i="31"/>
  <c r="F414" i="31"/>
  <c r="F411" i="31"/>
  <c r="F410" i="31"/>
  <c r="F287" i="31"/>
  <c r="F283" i="31"/>
  <c r="F132" i="31"/>
  <c r="G557" i="31"/>
  <c r="F521" i="31"/>
  <c r="G521" i="31"/>
  <c r="G545" i="31"/>
  <c r="F540" i="31"/>
  <c r="F535" i="31"/>
  <c r="F430" i="31"/>
  <c r="F433" i="31"/>
  <c r="F278" i="31"/>
  <c r="F279" i="31"/>
  <c r="F111" i="31"/>
  <c r="F110" i="31"/>
  <c r="F103" i="31"/>
  <c r="F426" i="31"/>
  <c r="F355" i="31"/>
  <c r="F353" i="31"/>
  <c r="F352" i="31"/>
  <c r="F348" i="31"/>
  <c r="G349" i="31"/>
  <c r="C438" i="31"/>
  <c r="C415" i="31"/>
  <c r="F415" i="31"/>
  <c r="G415" i="31"/>
  <c r="C402" i="31"/>
  <c r="F262" i="31"/>
  <c r="F261" i="31"/>
  <c r="F94" i="31"/>
  <c r="F93" i="31"/>
  <c r="C291" i="31"/>
  <c r="C295" i="31"/>
  <c r="C267" i="31"/>
  <c r="F266" i="31"/>
  <c r="F235" i="31"/>
  <c r="F144" i="31"/>
  <c r="F267" i="31"/>
  <c r="C136" i="31"/>
  <c r="C140" i="31"/>
  <c r="C98" i="31"/>
  <c r="F97" i="31"/>
  <c r="F98" i="31"/>
  <c r="F758" i="31"/>
  <c r="G758" i="31"/>
  <c r="F122" i="31"/>
  <c r="F124" i="31"/>
  <c r="F121" i="31"/>
  <c r="F123" i="31"/>
  <c r="F118" i="31"/>
  <c r="F272" i="31"/>
  <c r="F529" i="31"/>
  <c r="F117" i="31"/>
  <c r="F264" i="31"/>
  <c r="F263" i="31"/>
  <c r="F95" i="31"/>
  <c r="F298" i="31"/>
  <c r="G299" i="31"/>
  <c r="F112" i="31"/>
  <c r="F720" i="31"/>
  <c r="G720" i="31"/>
  <c r="F705" i="31"/>
  <c r="F704" i="31"/>
  <c r="F701" i="31"/>
  <c r="G701" i="31"/>
  <c r="F641" i="31"/>
  <c r="F252" i="31"/>
  <c r="G760" i="31"/>
  <c r="F738" i="31"/>
  <c r="F737" i="31"/>
  <c r="F736" i="31"/>
  <c r="F735" i="31"/>
  <c r="F694" i="31"/>
  <c r="F690" i="31"/>
  <c r="F689" i="31"/>
  <c r="F686" i="31"/>
  <c r="F666" i="31"/>
  <c r="F664" i="31"/>
  <c r="F663" i="31"/>
  <c r="F660" i="31"/>
  <c r="G660" i="31"/>
  <c r="C651" i="31"/>
  <c r="F648" i="31"/>
  <c r="C634" i="31"/>
  <c r="F610" i="31"/>
  <c r="G614" i="31"/>
  <c r="F596" i="31"/>
  <c r="F594" i="31"/>
  <c r="F593" i="31"/>
  <c r="F284" i="31"/>
  <c r="F282" i="31"/>
  <c r="F281" i="31"/>
  <c r="F280" i="31"/>
  <c r="F265" i="31"/>
  <c r="G267" i="31"/>
  <c r="C241" i="31"/>
  <c r="F109" i="31"/>
  <c r="F108" i="31"/>
  <c r="F107" i="31"/>
  <c r="F106" i="31"/>
  <c r="F425" i="31"/>
  <c r="F96" i="31"/>
  <c r="G98" i="31"/>
  <c r="C77" i="31"/>
  <c r="F71" i="31"/>
  <c r="F26" i="31"/>
  <c r="F23" i="31"/>
  <c r="F19" i="31"/>
  <c r="F16" i="31"/>
  <c r="G20" i="31"/>
  <c r="F113" i="31"/>
  <c r="F114" i="31"/>
  <c r="F647" i="31"/>
  <c r="G648" i="31"/>
  <c r="F29" i="31"/>
  <c r="F358" i="31"/>
  <c r="F273" i="31"/>
  <c r="F288" i="31"/>
  <c r="F528" i="31"/>
  <c r="F115" i="31"/>
  <c r="F101" i="31"/>
  <c r="F270" i="31"/>
  <c r="F271" i="31"/>
  <c r="F102" i="31"/>
  <c r="F733" i="31"/>
  <c r="F498" i="31"/>
  <c r="F487" i="31"/>
  <c r="F709" i="31"/>
  <c r="F486" i="31"/>
  <c r="F708" i="31"/>
  <c r="F360" i="31"/>
  <c r="F359" i="31"/>
  <c r="F369" i="31"/>
  <c r="F36" i="31"/>
  <c r="F32" i="31"/>
  <c r="F63" i="31"/>
  <c r="F38" i="31"/>
  <c r="F230" i="31"/>
  <c r="F30" i="31"/>
  <c r="F674" i="31"/>
  <c r="F671" i="31"/>
  <c r="F254" i="31"/>
  <c r="F441" i="31"/>
  <c r="F442" i="31"/>
  <c r="F129" i="31"/>
  <c r="F494" i="31"/>
  <c r="F380" i="31"/>
  <c r="F223" i="31"/>
  <c r="F479" i="31"/>
  <c r="F218" i="31"/>
  <c r="F485" i="31"/>
  <c r="F482" i="31"/>
  <c r="F227" i="31"/>
  <c r="F222" i="31"/>
  <c r="F361" i="31"/>
  <c r="F493" i="31"/>
  <c r="F491" i="31"/>
  <c r="F492" i="31"/>
  <c r="F496" i="31"/>
  <c r="F489" i="31"/>
  <c r="F490" i="31"/>
  <c r="F497" i="31"/>
  <c r="F495" i="31"/>
  <c r="F215" i="31"/>
  <c r="F483" i="31"/>
  <c r="F224" i="31"/>
  <c r="F480" i="31"/>
  <c r="F484" i="31"/>
  <c r="F216" i="31"/>
  <c r="F390" i="31"/>
  <c r="F481" i="31"/>
  <c r="F374" i="31"/>
  <c r="F366" i="31"/>
  <c r="F49" i="31"/>
  <c r="F384" i="31"/>
  <c r="F47" i="31"/>
  <c r="F55" i="31"/>
  <c r="F35" i="31"/>
  <c r="F43" i="31"/>
  <c r="F53" i="31"/>
  <c r="F378" i="31"/>
  <c r="F61" i="31"/>
  <c r="F65" i="31"/>
  <c r="F376" i="31"/>
  <c r="F33" i="31"/>
  <c r="F41" i="31"/>
  <c r="F382" i="31"/>
  <c r="F58" i="31"/>
  <c r="F221" i="31"/>
  <c r="F381" i="31"/>
  <c r="F44" i="31"/>
  <c r="F377" i="31"/>
  <c r="F368" i="31"/>
  <c r="F386" i="31"/>
  <c r="F383" i="31"/>
  <c r="F379" i="31"/>
  <c r="F37" i="31"/>
  <c r="F39" i="31"/>
  <c r="F389" i="31"/>
  <c r="F64" i="31"/>
  <c r="F371" i="31"/>
  <c r="F387" i="31"/>
  <c r="F40" i="31"/>
  <c r="F370" i="31"/>
  <c r="F51" i="31"/>
  <c r="F50" i="31"/>
  <c r="F367" i="31"/>
  <c r="F372" i="31"/>
  <c r="F385" i="31"/>
  <c r="F62" i="31"/>
  <c r="F34" i="31"/>
  <c r="F59" i="31"/>
  <c r="F60" i="31"/>
  <c r="F52" i="31"/>
  <c r="F365" i="31"/>
  <c r="F364" i="31"/>
  <c r="F362" i="31"/>
  <c r="F375" i="31"/>
  <c r="F363" i="31"/>
  <c r="F531" i="31"/>
  <c r="F373" i="31"/>
  <c r="G705" i="31"/>
  <c r="F354" i="31"/>
  <c r="G355" i="31"/>
  <c r="G709" i="31"/>
  <c r="F25" i="31"/>
  <c r="F24" i="31"/>
  <c r="F643" i="31"/>
  <c r="F669" i="31"/>
  <c r="F673" i="31"/>
  <c r="F670" i="31"/>
  <c r="F624" i="31"/>
  <c r="F672" i="31"/>
  <c r="F104" i="31"/>
  <c r="F133" i="31"/>
  <c r="F548" i="31"/>
  <c r="F139" i="31"/>
  <c r="F440" i="31"/>
  <c r="F140" i="31"/>
  <c r="F550" i="31"/>
  <c r="F549" i="31"/>
  <c r="F438" i="31"/>
  <c r="F445" i="31"/>
  <c r="G446" i="31"/>
  <c r="F228" i="31"/>
  <c r="F226" i="31"/>
  <c r="F219" i="31"/>
  <c r="F595" i="31"/>
  <c r="G596" i="31"/>
  <c r="F225" i="31"/>
  <c r="F229" i="31"/>
  <c r="F687" i="31"/>
  <c r="F119" i="31"/>
  <c r="F692" i="31"/>
  <c r="F56" i="31"/>
  <c r="F54" i="31"/>
  <c r="F46" i="31"/>
  <c r="F57" i="31"/>
  <c r="F391" i="31"/>
  <c r="F552" i="31"/>
  <c r="F295" i="31"/>
  <c r="F294" i="31"/>
  <c r="F551" i="31"/>
  <c r="G26" i="31"/>
  <c r="F45" i="31"/>
  <c r="F48" i="31"/>
  <c r="F217" i="31"/>
  <c r="F220" i="31"/>
  <c r="F388" i="31"/>
  <c r="F488" i="31"/>
  <c r="G498" i="31"/>
  <c r="F532" i="31"/>
  <c r="F116" i="31"/>
  <c r="F431" i="31"/>
  <c r="F31" i="31"/>
  <c r="F665" i="31"/>
  <c r="G666" i="31"/>
  <c r="G674" i="31"/>
  <c r="F147" i="31"/>
  <c r="F291" i="31"/>
  <c r="F293" i="31"/>
  <c r="F292" i="31"/>
  <c r="F653" i="31"/>
  <c r="F138" i="31"/>
  <c r="F600" i="31"/>
  <c r="F143" i="31"/>
  <c r="F601" i="31"/>
  <c r="F651" i="31"/>
  <c r="F136" i="31"/>
  <c r="F599" i="31"/>
  <c r="F274" i="31"/>
  <c r="F42" i="31"/>
  <c r="F439" i="31"/>
  <c r="G442" i="31"/>
  <c r="G147" i="31"/>
  <c r="F276" i="31"/>
  <c r="F534" i="31"/>
  <c r="G552" i="31"/>
  <c r="G391" i="31"/>
  <c r="G230" i="31"/>
  <c r="G601" i="31"/>
  <c r="G295" i="31"/>
  <c r="G65" i="31"/>
  <c r="F407" i="31"/>
  <c r="F652" i="31"/>
  <c r="G653" i="31"/>
  <c r="F137" i="31"/>
  <c r="G140" i="31"/>
  <c r="F105" i="31"/>
  <c r="F277" i="31"/>
  <c r="F420" i="31"/>
  <c r="F691" i="31"/>
  <c r="F120" i="31"/>
  <c r="F432" i="31"/>
  <c r="F81" i="31"/>
  <c r="F406" i="31"/>
  <c r="G407" i="31"/>
  <c r="F82" i="31"/>
  <c r="F86" i="31"/>
  <c r="F85" i="31"/>
  <c r="F642" i="31"/>
  <c r="F640" i="31"/>
  <c r="F508" i="31"/>
  <c r="F402" i="31"/>
  <c r="F717" i="31"/>
  <c r="F732" i="31"/>
  <c r="G741" i="31"/>
  <c r="G743" i="31"/>
  <c r="F245" i="31"/>
  <c r="F512" i="31"/>
  <c r="F246" i="31"/>
  <c r="F513" i="31"/>
  <c r="F248" i="31"/>
  <c r="F247" i="31"/>
  <c r="F84" i="31"/>
  <c r="F83" i="31"/>
  <c r="F607" i="31"/>
  <c r="F421" i="31"/>
  <c r="F241" i="31"/>
  <c r="F77" i="31"/>
  <c r="F634" i="31"/>
  <c r="F125" i="31"/>
  <c r="G753" i="31"/>
  <c r="G86" i="31"/>
  <c r="G513" i="31"/>
  <c r="G248" i="31"/>
  <c r="F253" i="31"/>
  <c r="F90" i="31"/>
  <c r="F89" i="31"/>
  <c r="F423" i="31"/>
  <c r="F251" i="31"/>
  <c r="F682" i="31"/>
  <c r="F605" i="31"/>
  <c r="F422" i="31"/>
  <c r="F418" i="31"/>
  <c r="F399" i="31"/>
  <c r="F285" i="31"/>
  <c r="F533" i="31"/>
  <c r="G90" i="31"/>
  <c r="F525" i="31"/>
  <c r="F524" i="31"/>
  <c r="F69" i="31"/>
  <c r="F395" i="31"/>
  <c r="F677" i="31"/>
  <c r="F419" i="31"/>
  <c r="G426" i="31"/>
  <c r="F258" i="31"/>
  <c r="G258" i="31"/>
  <c r="F628" i="31"/>
  <c r="G628" i="31"/>
  <c r="F631" i="31"/>
  <c r="F74" i="31"/>
  <c r="F275" i="31"/>
  <c r="F394" i="31"/>
  <c r="F501" i="31"/>
  <c r="F400" i="31"/>
  <c r="F502" i="31"/>
  <c r="F505" i="31"/>
  <c r="F712" i="31"/>
  <c r="G712" i="31"/>
  <c r="F678" i="31"/>
  <c r="G678" i="31"/>
  <c r="G525" i="31"/>
  <c r="G502" i="31"/>
  <c r="F396" i="31"/>
  <c r="G396" i="31"/>
  <c r="F234" i="31"/>
  <c r="F688" i="31"/>
  <c r="F637" i="31"/>
  <c r="G637" i="31"/>
  <c r="F238" i="31"/>
  <c r="F68" i="31"/>
  <c r="F632" i="31"/>
  <c r="F75" i="31"/>
  <c r="F233" i="31"/>
  <c r="F70" i="31"/>
  <c r="F401" i="31"/>
  <c r="F506" i="31"/>
  <c r="F625" i="31"/>
  <c r="G625" i="31"/>
  <c r="F530" i="31"/>
  <c r="G540" i="31"/>
  <c r="F434" i="31"/>
  <c r="F435" i="31"/>
  <c r="F130" i="31"/>
  <c r="F176" i="31"/>
  <c r="G177" i="31"/>
  <c r="G235" i="31"/>
  <c r="G71" i="31"/>
  <c r="F633" i="31"/>
  <c r="F76" i="31"/>
  <c r="F693" i="31"/>
  <c r="G694" i="31"/>
  <c r="F239" i="31"/>
  <c r="F126" i="31"/>
  <c r="F286" i="31"/>
  <c r="G288" i="31"/>
  <c r="F509" i="31"/>
  <c r="F507" i="31"/>
  <c r="F715" i="31"/>
  <c r="F681" i="31"/>
  <c r="G435" i="31"/>
  <c r="G509" i="31"/>
  <c r="G584" i="31"/>
  <c r="F127" i="31"/>
  <c r="F128" i="31"/>
  <c r="F604" i="31"/>
  <c r="F242" i="31"/>
  <c r="F240" i="31"/>
  <c r="F255" i="31"/>
  <c r="G255" i="31"/>
  <c r="G133" i="31"/>
  <c r="G242" i="31"/>
  <c r="G340" i="31"/>
  <c r="F716" i="31"/>
  <c r="G717" i="31"/>
  <c r="F403" i="31"/>
  <c r="G403" i="31"/>
  <c r="G471" i="31"/>
  <c r="F78" i="31"/>
  <c r="G78" i="31"/>
  <c r="F683" i="31"/>
  <c r="G683" i="31"/>
  <c r="G696" i="31"/>
  <c r="F635" i="31"/>
  <c r="G635" i="31"/>
  <c r="G207" i="31"/>
  <c r="G342" i="31"/>
  <c r="G729" i="31"/>
  <c r="G752" i="31"/>
  <c r="F606" i="31"/>
  <c r="G607" i="31"/>
  <c r="G616" i="31"/>
  <c r="G749" i="31"/>
  <c r="G751" i="31"/>
  <c r="F644" i="31"/>
  <c r="G644" i="31"/>
  <c r="G655" i="31"/>
  <c r="G750" i="31"/>
  <c r="G586" i="31"/>
  <c r="G748" i="31"/>
  <c r="G747" i="31"/>
  <c r="G755" i="31"/>
  <c r="G763" i="31"/>
  <c r="G783" i="31"/>
  <c r="G777" i="31"/>
  <c r="G776" i="31"/>
  <c r="G775" i="31"/>
  <c r="G782" i="31"/>
  <c r="G779" i="31"/>
  <c r="G781" i="31"/>
  <c r="G780" i="31"/>
  <c r="G778" i="31"/>
  <c r="G768" i="31"/>
  <c r="G789" i="31"/>
  <c r="G792" i="31"/>
  <c r="G796" i="31"/>
</calcChain>
</file>

<file path=xl/sharedStrings.xml><?xml version="1.0" encoding="utf-8"?>
<sst xmlns="http://schemas.openxmlformats.org/spreadsheetml/2006/main" count="1783" uniqueCount="537">
  <si>
    <t>MINISTERIO  DE OBRAS PUBLICAS Y COMUNICACIONES</t>
  </si>
  <si>
    <t>MOPC, SANTO DOMINGO, REP. DOM.</t>
  </si>
  <si>
    <t>PRESUPUESTOS DE EDIFICACIONES.</t>
  </si>
  <si>
    <t>No.</t>
  </si>
  <si>
    <t>PARTIDAS</t>
  </si>
  <si>
    <t>CANT.</t>
  </si>
  <si>
    <t>UD</t>
  </si>
  <si>
    <t>P.U.</t>
  </si>
  <si>
    <t>VALOR</t>
  </si>
  <si>
    <t>SUB-TOTAL</t>
  </si>
  <si>
    <t>PRELIMINARES</t>
  </si>
  <si>
    <t>a-</t>
  </si>
  <si>
    <t>ud</t>
  </si>
  <si>
    <t>2-</t>
  </si>
  <si>
    <t>m3</t>
  </si>
  <si>
    <t>b-</t>
  </si>
  <si>
    <t>c-</t>
  </si>
  <si>
    <t>p2</t>
  </si>
  <si>
    <t>d-</t>
  </si>
  <si>
    <t>e-</t>
  </si>
  <si>
    <t>f-</t>
  </si>
  <si>
    <t>g-</t>
  </si>
  <si>
    <t>h-</t>
  </si>
  <si>
    <t>m2</t>
  </si>
  <si>
    <t>i-</t>
  </si>
  <si>
    <t>j-</t>
  </si>
  <si>
    <t>k-</t>
  </si>
  <si>
    <t>l-</t>
  </si>
  <si>
    <t>m-</t>
  </si>
  <si>
    <t>1-</t>
  </si>
  <si>
    <t>3-</t>
  </si>
  <si>
    <t>n-</t>
  </si>
  <si>
    <t>ñ-</t>
  </si>
  <si>
    <t>o-</t>
  </si>
  <si>
    <t>p-</t>
  </si>
  <si>
    <t>q-</t>
  </si>
  <si>
    <t>r-</t>
  </si>
  <si>
    <t>s-</t>
  </si>
  <si>
    <t>t-</t>
  </si>
  <si>
    <t>u-</t>
  </si>
  <si>
    <t>v-</t>
  </si>
  <si>
    <t>w-</t>
  </si>
  <si>
    <t>x-</t>
  </si>
  <si>
    <t>y-</t>
  </si>
  <si>
    <t>4-</t>
  </si>
  <si>
    <t>5-</t>
  </si>
  <si>
    <t>ml</t>
  </si>
  <si>
    <t>6-</t>
  </si>
  <si>
    <t>Ventilación 3"</t>
  </si>
  <si>
    <t>pa</t>
  </si>
  <si>
    <t>7-</t>
  </si>
  <si>
    <t>8-</t>
  </si>
  <si>
    <t>9-</t>
  </si>
  <si>
    <t>10-</t>
  </si>
  <si>
    <t>11-</t>
  </si>
  <si>
    <t>12-</t>
  </si>
  <si>
    <t>pl</t>
  </si>
  <si>
    <t>MOVIMIENTO DE TIERRA</t>
  </si>
  <si>
    <t>Zabaleta</t>
  </si>
  <si>
    <t>Excavación</t>
  </si>
  <si>
    <t>Replanteo</t>
  </si>
  <si>
    <t>Fino en losa superior</t>
  </si>
  <si>
    <t>PRIMER NIVEL</t>
  </si>
  <si>
    <t>PA</t>
  </si>
  <si>
    <t>SUB-TOTAL GENERAL</t>
  </si>
  <si>
    <t>GASTOS ADMINISTRATIVOS</t>
  </si>
  <si>
    <t xml:space="preserve">TRANSPORTE </t>
  </si>
  <si>
    <t xml:space="preserve">SEGUROS Y FIANZAS </t>
  </si>
  <si>
    <t>LEY -616 (Liq. Y prest. Laborales)</t>
  </si>
  <si>
    <t xml:space="preserve">IMPREVISTOS </t>
  </si>
  <si>
    <t>Cantos</t>
  </si>
  <si>
    <t>Bote de material</t>
  </si>
  <si>
    <t>SUB-TOTAL  SEGUNDO  NIVEL</t>
  </si>
  <si>
    <t>z-</t>
  </si>
  <si>
    <t>RD$</t>
  </si>
  <si>
    <t>Perforación de pozo</t>
  </si>
  <si>
    <t>Transporte de equipo</t>
  </si>
  <si>
    <t>Tapa en hierro fundido (Incl. Colocacion)</t>
  </si>
  <si>
    <t>Bote de material extraido</t>
  </si>
  <si>
    <t>Bajante de descarga 3"</t>
  </si>
  <si>
    <t>Bajante de descarga 4"</t>
  </si>
  <si>
    <t>U</t>
  </si>
  <si>
    <t>a.-</t>
  </si>
  <si>
    <t>b.-</t>
  </si>
  <si>
    <t>c.-</t>
  </si>
  <si>
    <t>Relleno compactado</t>
  </si>
  <si>
    <t>d.-</t>
  </si>
  <si>
    <t>e.-</t>
  </si>
  <si>
    <t>f.-</t>
  </si>
  <si>
    <t>g.-</t>
  </si>
  <si>
    <t>h.-</t>
  </si>
  <si>
    <t>i.-</t>
  </si>
  <si>
    <t>j.-</t>
  </si>
  <si>
    <t>k.-</t>
  </si>
  <si>
    <t>l.-</t>
  </si>
  <si>
    <t>m.-</t>
  </si>
  <si>
    <t>n.-</t>
  </si>
  <si>
    <t>ñ.-</t>
  </si>
  <si>
    <t>o.-</t>
  </si>
  <si>
    <t>Fino de mezcla en techo plano</t>
  </si>
  <si>
    <t>Zabaleta de cemento</t>
  </si>
  <si>
    <t>Desagües pluviales</t>
  </si>
  <si>
    <t>p.-</t>
  </si>
  <si>
    <t>q.-</t>
  </si>
  <si>
    <t>Orinales</t>
  </si>
  <si>
    <t>Desagüe de piso</t>
  </si>
  <si>
    <t>Tubería y piezas por aparato</t>
  </si>
  <si>
    <t>Mano de obra plomero</t>
  </si>
  <si>
    <t>Replanteo.</t>
  </si>
  <si>
    <t>Caseta  de materiales</t>
  </si>
  <si>
    <t xml:space="preserve">Fumigacion </t>
  </si>
  <si>
    <t>Dispensador de jabon liquido</t>
  </si>
  <si>
    <t>Dispensador de papel higienico</t>
  </si>
  <si>
    <t>Dispensador de papel  toalla</t>
  </si>
  <si>
    <t>GASTOS  INDIRECTOS</t>
  </si>
  <si>
    <t xml:space="preserve">TOTAL GENERAL </t>
  </si>
  <si>
    <t>Santo Domingo, D. N.</t>
  </si>
  <si>
    <t>INSPECCION  Y SUPERVISION  DE  OBRAS</t>
  </si>
  <si>
    <t>r.-</t>
  </si>
  <si>
    <t>Andamios exteriores</t>
  </si>
  <si>
    <t>Paisajismo</t>
  </si>
  <si>
    <t>a1.-</t>
  </si>
  <si>
    <t>b1.-</t>
  </si>
  <si>
    <t>c1.-</t>
  </si>
  <si>
    <t>d1.-</t>
  </si>
  <si>
    <t>a)</t>
  </si>
  <si>
    <t>b)</t>
  </si>
  <si>
    <t>c)</t>
  </si>
  <si>
    <t>d)</t>
  </si>
  <si>
    <t>Preliminares</t>
  </si>
  <si>
    <t>Movimiento de Tierra</t>
  </si>
  <si>
    <t xml:space="preserve">Hormigón Armado </t>
  </si>
  <si>
    <t>Muros de Bloques</t>
  </si>
  <si>
    <t>Terminación de Superficies</t>
  </si>
  <si>
    <t>Terminación de Pisos</t>
  </si>
  <si>
    <t>Terminación de Escaleras</t>
  </si>
  <si>
    <t>Terminación de Techos</t>
  </si>
  <si>
    <t>Revestimientos</t>
  </si>
  <si>
    <t>Portaje</t>
  </si>
  <si>
    <t>Terminación de Cocina</t>
  </si>
  <si>
    <t>Instalación Sanitaria</t>
  </si>
  <si>
    <t>Pintura (dos manos)</t>
  </si>
  <si>
    <t>Varios Generales</t>
  </si>
  <si>
    <t>Inodoros  fuxometros</t>
  </si>
  <si>
    <t>Limpieza continua y  final</t>
  </si>
  <si>
    <t>Relleno reposicion</t>
  </si>
  <si>
    <t>De 0.10 mt. Con 3/8 a 0.80 mt   S.N.P</t>
  </si>
  <si>
    <t>Base</t>
  </si>
  <si>
    <t>Puerta  en    PVC en baños</t>
  </si>
  <si>
    <t xml:space="preserve">Cantos </t>
  </si>
  <si>
    <t xml:space="preserve">Excavación </t>
  </si>
  <si>
    <t>Tuberias y piezas</t>
  </si>
  <si>
    <t xml:space="preserve">Liso en interior </t>
  </si>
  <si>
    <t>Liso en exterior</t>
  </si>
  <si>
    <t xml:space="preserve">Fraguache   </t>
  </si>
  <si>
    <t>De 0.15 mt. Con 3/8 a 0.60 mt  B.N.P</t>
  </si>
  <si>
    <t xml:space="preserve">Acrílica interior </t>
  </si>
  <si>
    <t xml:space="preserve">Acrílica exterior </t>
  </si>
  <si>
    <t xml:space="preserve">Divisiones en baños de PVC </t>
  </si>
  <si>
    <t xml:space="preserve">Cantos  </t>
  </si>
  <si>
    <t>Antepechos  H = 0.20 mt</t>
  </si>
  <si>
    <t>Pulido en muros y losa</t>
  </si>
  <si>
    <t>Tapa de cisterna</t>
  </si>
  <si>
    <t>Instalacion de bomba y tanque</t>
  </si>
  <si>
    <t>Columnas de ( 0.30 x 0.20 )</t>
  </si>
  <si>
    <t>g1.-</t>
  </si>
  <si>
    <t>AREAS   EXTERIORES</t>
  </si>
  <si>
    <t>Contenes</t>
  </si>
  <si>
    <t>SUB TOTAL  AREAS  EXTERIORES</t>
  </si>
  <si>
    <t>Aceras  con malla electrosoldada</t>
  </si>
  <si>
    <t>Lavamanos  empotrados incl mezcladora</t>
  </si>
  <si>
    <t>Vertedero revestido  incl llave y desague de piso</t>
  </si>
  <si>
    <t>SUB-TOTAL  PRIMER  NIVEL</t>
  </si>
  <si>
    <t xml:space="preserve">SEGUNDO NIVEL </t>
  </si>
  <si>
    <t>Piso de hormigon frotado</t>
  </si>
  <si>
    <t xml:space="preserve">SUB TOTAL  </t>
  </si>
  <si>
    <t>e1.-</t>
  </si>
  <si>
    <t>f1.-</t>
  </si>
  <si>
    <t>h1.-</t>
  </si>
  <si>
    <t>i1.-</t>
  </si>
  <si>
    <t>Puerta metalica  ( 2.40 x 1.40 )</t>
  </si>
  <si>
    <t>Ventana metalica  ( 2.10 x 0.70 )</t>
  </si>
  <si>
    <t>ITBIS ( 18% )</t>
  </si>
  <si>
    <t xml:space="preserve">De 0.15 mt con 3/8 a 0.60 mt </t>
  </si>
  <si>
    <t>LIMPIEZA FINAL</t>
  </si>
  <si>
    <t>SUB TOTAL  LIMPIEZA FINAL</t>
  </si>
  <si>
    <t>DIRECCION  TECNICA</t>
  </si>
  <si>
    <t xml:space="preserve">ESTUDIO DE SUELOS </t>
  </si>
  <si>
    <t>LEVANTAMIENTO TOPOGRAFICO</t>
  </si>
  <si>
    <t>CONTROL DE CALIDAD  ( ROTURA DE PROBETA  )</t>
  </si>
  <si>
    <t>TRANSPORTE Y MOVILIZACION  DE EQUIPOS  PESADOS ( PALA,GREDA, RETROEXCAVADORA ,ETC. )</t>
  </si>
  <si>
    <t>Varios generales</t>
  </si>
  <si>
    <t>SUB-TOTAL  AREAS EXTERIORES</t>
  </si>
  <si>
    <t>Losa de techo (e = 0,20 mt)</t>
  </si>
  <si>
    <t>CASETA PARA BOMBA Y TANQUE SOBRE  CISTERNA</t>
  </si>
  <si>
    <t>Conexión Septico-Filtrante</t>
  </si>
  <si>
    <t>Tapa de H.A. ( 0.60 x 0.60 x 0.10 )</t>
  </si>
  <si>
    <t>Losa superior  (e = 0,15 mt)</t>
  </si>
  <si>
    <t>Viga  amarre inferior ( 0.15 x 0.20 )</t>
  </si>
  <si>
    <t xml:space="preserve">De 0.20 mt con 3/8 a 0.20 mt </t>
  </si>
  <si>
    <t>Hormigon ciclopeo(incl ligado y vac)</t>
  </si>
  <si>
    <t>Material granular fino</t>
  </si>
  <si>
    <t>Material granular  grueso</t>
  </si>
  <si>
    <t>Losa de techo e = 0,10 mt</t>
  </si>
  <si>
    <t>SUB-TOTAL GASTOS  INDIRECTOS</t>
  </si>
  <si>
    <t>e)</t>
  </si>
  <si>
    <t>NOTAS</t>
  </si>
  <si>
    <t>RESUMEN  GENERAL:</t>
  </si>
  <si>
    <t>Impermeabilizante  incluye antepecho de (e=3.00mm ) tipo granular con terminacion de pintura de aluminio</t>
  </si>
  <si>
    <t>HORMIGON  ARMADO</t>
  </si>
  <si>
    <t>MURO DE BLOQUES</t>
  </si>
  <si>
    <t>TERMINACION  DE  SUPERFICIE</t>
  </si>
  <si>
    <t>Pañete  pulido</t>
  </si>
  <si>
    <t>Fino de mezcla</t>
  </si>
  <si>
    <t>VARIOS  GENERALES</t>
  </si>
  <si>
    <t>Tubos PVC de 10"</t>
  </si>
  <si>
    <t xml:space="preserve">Trampa de grasa </t>
  </si>
  <si>
    <t>Liso en superficie de hormigon</t>
  </si>
  <si>
    <t xml:space="preserve">Cerámica en cocina de ( 0,20 x 0,30 ) color blanca , importada </t>
  </si>
  <si>
    <t xml:space="preserve">Cerámica  en baños de ( 0,20 x 0,30 ) color blanca , importada </t>
  </si>
  <si>
    <t xml:space="preserve">Baranda  de aluminio comercial </t>
  </si>
  <si>
    <t>Zócalos  en  escalones de granito fondo blanco ,Genericos</t>
  </si>
  <si>
    <t>Zócalos  en  descanso de granito fondo blanco , Genericos</t>
  </si>
  <si>
    <t>Tope de marmolite comercial</t>
  </si>
  <si>
    <t>Lineas amarillas ( En frio )</t>
  </si>
  <si>
    <t>Flechas en una direccion  ( En frio )</t>
  </si>
  <si>
    <t>Flechas en dos direcciones  ( En frio )</t>
  </si>
  <si>
    <t>Puerta de polimetal de  ( 0,90 x 2.10 )</t>
  </si>
  <si>
    <t>Junta de expansion en columnas , muros y vigas ( Con Foam de 4" y  masilla Vulkem )</t>
  </si>
  <si>
    <t>Señaletica interior</t>
  </si>
  <si>
    <t>yg/ml</t>
  </si>
  <si>
    <t>Señaletica vertical exterior</t>
  </si>
  <si>
    <t>CODIA</t>
  </si>
  <si>
    <t>Relleno de reposicion</t>
  </si>
  <si>
    <t xml:space="preserve">Losa de piso de e=0,10 mt con malla electrosoldada </t>
  </si>
  <si>
    <t xml:space="preserve">Zapata de columna ( 0,80 x 0,80 x 0.35) </t>
  </si>
  <si>
    <t xml:space="preserve">Zapata de columna (2,50 x 2,50 x 0.45) </t>
  </si>
  <si>
    <t xml:space="preserve">Zapata de columna (3,00 x 3,00 x 0.45) </t>
  </si>
  <si>
    <t>Zapata de columna combinada ZC1</t>
  </si>
  <si>
    <t>Zapata de columna combinada ZC2</t>
  </si>
  <si>
    <t>Zapata de columna combinada ZC3</t>
  </si>
  <si>
    <t>Zapata de columna combinada ZC4</t>
  </si>
  <si>
    <t>Zapata de muros de 6"</t>
  </si>
  <si>
    <t>Zapata de muros en junta</t>
  </si>
  <si>
    <t>Zapata de muros pandereta</t>
  </si>
  <si>
    <t>Viga de amarre ANP ( 0,15 x 0,20 )</t>
  </si>
  <si>
    <t>Columnas   (0.15 x 0.30  )</t>
  </si>
  <si>
    <t>Columnas   (0.50 x 0.50 )</t>
  </si>
  <si>
    <t>Columnas   (0.40 x 0.50 )</t>
  </si>
  <si>
    <t>Columnas  CA  (0.15 x 0.30  )</t>
  </si>
  <si>
    <t xml:space="preserve">Portico   PA (0.35  x 0.45  ) </t>
  </si>
  <si>
    <t xml:space="preserve">Portico   PB (0.35  x 0.45  ) </t>
  </si>
  <si>
    <t xml:space="preserve">Portico   PC (0.35  x 0.45  ) </t>
  </si>
  <si>
    <t xml:space="preserve">Portico   PD (0.35  x 0.45  ) </t>
  </si>
  <si>
    <t xml:space="preserve">Portico   P1 (0.35  x 0.45  ) </t>
  </si>
  <si>
    <t xml:space="preserve">Portico   P2 (0.35  x 0.45  ) </t>
  </si>
  <si>
    <t xml:space="preserve">Portico   P3 (0.35  x 0.45  ) </t>
  </si>
  <si>
    <t xml:space="preserve">Portico   P4 (0.35  x 0.45  ) </t>
  </si>
  <si>
    <t xml:space="preserve">Portico   P5 (0.35  x 0.45  ) </t>
  </si>
  <si>
    <t xml:space="preserve">Portico   P6 (0.35  x 0.45  ) </t>
  </si>
  <si>
    <t xml:space="preserve">Portico   P7 (0.35  x 0.45  ) </t>
  </si>
  <si>
    <t xml:space="preserve">Portico   P8 (0.35  x 0.45  ) </t>
  </si>
  <si>
    <t xml:space="preserve">Portico   P9 (0.35  x 0.45  ) </t>
  </si>
  <si>
    <t>Viga V1X ( 0,15 x 0,45 )</t>
  </si>
  <si>
    <t>Viga V2X ( 0,15 x 0,45 )</t>
  </si>
  <si>
    <t>Viga V1Y ( 0,15 x 0,45 )</t>
  </si>
  <si>
    <t>Viga V3X ( 0,15 x 0,35 )</t>
  </si>
  <si>
    <t>Losa  macizas entrepiso ( e = 0,16 mt )</t>
  </si>
  <si>
    <t>Losa  macizas de techo ( e = 0,12 mt )</t>
  </si>
  <si>
    <r>
      <t>Dintel D1 ( 0,15 X 0,30 ) L</t>
    </r>
    <r>
      <rPr>
        <sz val="10"/>
        <rFont val="Calibri"/>
        <family val="2"/>
      </rPr>
      <t>≤</t>
    </r>
    <r>
      <rPr>
        <sz val="11"/>
        <rFont val="Times New Roman"/>
        <family val="1"/>
      </rPr>
      <t xml:space="preserve"> 1,50 mt</t>
    </r>
  </si>
  <si>
    <r>
      <t>Dintel D2 ( 0,15 X 0,30 ) L</t>
    </r>
    <r>
      <rPr>
        <sz val="10"/>
        <rFont val="Calibri"/>
        <family val="2"/>
      </rPr>
      <t>˃</t>
    </r>
    <r>
      <rPr>
        <sz val="11"/>
        <rFont val="Times New Roman"/>
        <family val="1"/>
      </rPr>
      <t xml:space="preserve"> 1,50 mt</t>
    </r>
  </si>
  <si>
    <t>j1,-</t>
  </si>
  <si>
    <t xml:space="preserve">Division  baños de PVC </t>
  </si>
  <si>
    <t>Piso de porcelanato (0.44x0.44) de alta resistencia y corrugado ( Anti-resbalante )en cocina</t>
  </si>
  <si>
    <t>Zocalos de porcelanato (0.44x0.44) de alta resistencia y corrugado ( Anti-resbalante )en cocina</t>
  </si>
  <si>
    <t>Piso granito  fondo gris   (0.30 x 0.30 ) en aulas y baños Generico</t>
  </si>
  <si>
    <t>Zócalos granito fdo gris (0.10 x 0.40) en aulas y baños Generico</t>
  </si>
  <si>
    <t>Piso de porcelanato (0.50x0.50) crema  en comedor</t>
  </si>
  <si>
    <t>Zocalo de porcelanato (0.10x0.50) crema  en comedor</t>
  </si>
  <si>
    <t>Puerta de  vidrio flotante de dos hojas ( 2.00 x 2.10 )</t>
  </si>
  <si>
    <t>Puerta de  vidrio flotante de una  hoja ( 1.00 x 2.10 )</t>
  </si>
  <si>
    <t>Puerta  de  polimetal  blanca   de           ( 1,00 x 2.10 )</t>
  </si>
  <si>
    <t>Ventanas  proyectadas de cristal  azul y transon fijo superior montada en aluminio blanco</t>
  </si>
  <si>
    <t>Mantenimiento en muros</t>
  </si>
  <si>
    <t>Mantenimiento en hierros</t>
  </si>
  <si>
    <t>Protectores de hierro en ventanas</t>
  </si>
  <si>
    <t>Quiebrasoles en ventanas</t>
  </si>
  <si>
    <t>Quiebrasol de acero inoxidable</t>
  </si>
  <si>
    <t>Valla de publicidad</t>
  </si>
  <si>
    <t>Losa  macizas de techo ( e = 0,16 mt )</t>
  </si>
  <si>
    <t xml:space="preserve">De 0.10 mt. Con 3/8 a 0.80 mt   </t>
  </si>
  <si>
    <t xml:space="preserve">De 0.15 mt. Con 3/8 a 0.80 mt   </t>
  </si>
  <si>
    <r>
      <t xml:space="preserve">De  0.15 mt. con  Ø 3/8  a  0.80 mt  y 1  </t>
    </r>
    <r>
      <rPr>
        <sz val="10"/>
        <rFont val="Calibri"/>
        <family val="2"/>
      </rPr>
      <t xml:space="preserve">Ø </t>
    </r>
    <r>
      <rPr>
        <sz val="11"/>
        <rFont val="Times New Roman"/>
        <family val="1"/>
      </rPr>
      <t xml:space="preserve"> </t>
    </r>
    <r>
      <rPr>
        <sz val="10"/>
        <rFont val="Times New Roman"/>
        <family val="1"/>
      </rPr>
      <t>3/8  c/0,80 mt S.N.P</t>
    </r>
  </si>
  <si>
    <t xml:space="preserve">Antepechos H = 1,00 mt </t>
  </si>
  <si>
    <t>Puerta de polimetal de  ( 1,00 x 2.10 )</t>
  </si>
  <si>
    <t>Zapata Z1 ( 1,50 X 1,50 x 0.40 )</t>
  </si>
  <si>
    <t>Zapata Z2 ( 1,70 X 1,70 x 0.40 )</t>
  </si>
  <si>
    <t>Zapata ZM1 ( 3,70 x 3,20 x 0.40 )</t>
  </si>
  <si>
    <t>Zapata ZM2 ( 4,33 x 3,30 x 0.40 )</t>
  </si>
  <si>
    <t>Zapata ZM3 ( 2,90 x 2,50 x 0.40 )</t>
  </si>
  <si>
    <t>Zapata ZM4 ( 2,90 x 2,50 x 0.40 )</t>
  </si>
  <si>
    <t>Zapata ZM5 ( 3,00 x 2,00 x 0.40 )</t>
  </si>
  <si>
    <t>Zapata ZM6 ( 3,45 x 2,00 x 0.40 )</t>
  </si>
  <si>
    <t>Zapata ZM7 ( 1,50 x 1,50 x 0.40 )</t>
  </si>
  <si>
    <t>Zapata ZC1 ( 8,80 x 8,15 x 0.60 )</t>
  </si>
  <si>
    <t>Escalones de granito fondo blanco ,Genericos ( A = 1,89 mt )</t>
  </si>
  <si>
    <t>Escalones de granito fondo blanco,Genericos ( A= 2,05 mt )</t>
  </si>
  <si>
    <t>Descanso de  granito fondo blanco ,Genericos ( A = 2,05 mt )</t>
  </si>
  <si>
    <t>Descanso de  granito fondo blanco ,Genericos ( A = 2,15 mt )</t>
  </si>
  <si>
    <t xml:space="preserve">Baranda  de aluminio y cristal comercial </t>
  </si>
  <si>
    <t xml:space="preserve">Rampa de escalera </t>
  </si>
  <si>
    <t>Columnas C1  (0.35 x 0.35 )</t>
  </si>
  <si>
    <t>Columnas C2  ( D= 0,40 mt )</t>
  </si>
  <si>
    <t>Muros de H.A. M1 ( e = 0,30 mt )</t>
  </si>
  <si>
    <t>Muros de H.A. M2 ( e = 0,30 mt )</t>
  </si>
  <si>
    <t>Muros de H.A. M3 ( e = 0,30 mt )</t>
  </si>
  <si>
    <t>Muros de H.A. M4 ( e = 0,30 mt )</t>
  </si>
  <si>
    <t>Muros de H.A. M5 ( e = 0,30 mt )</t>
  </si>
  <si>
    <t>Muros de H.A. M6 ( e = 0,30 mt )</t>
  </si>
  <si>
    <t>Muros de H.A. M7 ( e = 0,30 mt )</t>
  </si>
  <si>
    <t>Muros de H.A. M8 ( e = 0,30 mt )</t>
  </si>
  <si>
    <t xml:space="preserve">Portico   PZA (0.30 x 0,30  ) </t>
  </si>
  <si>
    <t xml:space="preserve">Portico   PZB (0.30 x 0,30  ) </t>
  </si>
  <si>
    <t xml:space="preserve">Portico   PZC (0.30 x 0,30  ) </t>
  </si>
  <si>
    <t xml:space="preserve">Portico   PZD (0.30 x 0,30  ) </t>
  </si>
  <si>
    <t xml:space="preserve">Portico   P1 (0.30 x 0,30  ) </t>
  </si>
  <si>
    <t>Losa   entrepiso ( e = 0,15 mt )</t>
  </si>
  <si>
    <t>Puerta  de  polimetal  blanca  con transon y visor  de  ( 1,00 x 2.80 )</t>
  </si>
  <si>
    <t>Puerta de  vidrio flotante  con transon  de una  hoja ( 1.00 x 2.80 )</t>
  </si>
  <si>
    <t>Fregadero de una boca de A.I. completo incluye mezcladora</t>
  </si>
  <si>
    <t>Columna de agua fria 1 1/2"</t>
  </si>
  <si>
    <t>Columna de agua fria 3"</t>
  </si>
  <si>
    <t>Lavadero de una boca completo incluye llave</t>
  </si>
  <si>
    <t>Tapon registro 3"</t>
  </si>
  <si>
    <t>Camara de inspeccion</t>
  </si>
  <si>
    <t>Rejillas de piso</t>
  </si>
  <si>
    <t>Tuberia de agua potable 4"</t>
  </si>
  <si>
    <t>Tuberia de agua potable 3"</t>
  </si>
  <si>
    <t>Tuberia de agua potable 2"</t>
  </si>
  <si>
    <t>Tuberia de agua potable 1 1/2"</t>
  </si>
  <si>
    <t>Tuberia de agua potable 1 "</t>
  </si>
  <si>
    <t>Tuberia de agua potable 3/4"</t>
  </si>
  <si>
    <t>Tuberia de arrastre 6"</t>
  </si>
  <si>
    <t>Tuberia de arrastre 4"</t>
  </si>
  <si>
    <t>Valvula de paso 3"</t>
  </si>
  <si>
    <t>Valvula de paso 2"</t>
  </si>
  <si>
    <t>Valvula de paso 1 1/2"</t>
  </si>
  <si>
    <t>Valvula de paso 3/4"</t>
  </si>
  <si>
    <t xml:space="preserve">Registro para canalizar aguas </t>
  </si>
  <si>
    <t>Tope de marmolite  comercial</t>
  </si>
  <si>
    <r>
      <t xml:space="preserve">Desagües pluviales </t>
    </r>
    <r>
      <rPr>
        <sz val="10"/>
        <rFont val="Calibri"/>
        <family val="2"/>
      </rPr>
      <t>Ø 3"</t>
    </r>
  </si>
  <si>
    <t xml:space="preserve">Lavamanos  empotrados incluye mezcladora </t>
  </si>
  <si>
    <t xml:space="preserve">Lavamanos  de pared incluye mezcladora </t>
  </si>
  <si>
    <t>Valvula de paso  1/2"</t>
  </si>
  <si>
    <r>
      <t xml:space="preserve">Desagües pluviales </t>
    </r>
    <r>
      <rPr>
        <sz val="10"/>
        <rFont val="Calibri"/>
        <family val="2"/>
      </rPr>
      <t>Ø 4"</t>
    </r>
  </si>
  <si>
    <t>Tuberia de agua potable 1/2"</t>
  </si>
  <si>
    <t>Tuberia de arrastre 3"</t>
  </si>
  <si>
    <t>Columna de agua fria  1"</t>
  </si>
  <si>
    <t>Valvula de paso de 1"</t>
  </si>
  <si>
    <t xml:space="preserve">Vidrio fijo en area de caja </t>
  </si>
  <si>
    <t>Vidrio fijo en area de registro</t>
  </si>
  <si>
    <t>SEGUNDO  NIVEL</t>
  </si>
  <si>
    <t>Losa   de techo  ( e = 0,15 mt )</t>
  </si>
  <si>
    <t xml:space="preserve">De  0.15 mt. con  Ø 3/8  a  0.80 mt </t>
  </si>
  <si>
    <t xml:space="preserve">Cerámica  en cocina de ( 0,20 x 0,30 ) color blanca , importada </t>
  </si>
  <si>
    <t>Pileta incluye ducha y desague</t>
  </si>
  <si>
    <t>Gabinete de piso de pino tratado</t>
  </si>
  <si>
    <t>Gabinete de pared de pino tratado</t>
  </si>
  <si>
    <t>Columna de agua fria 1 "</t>
  </si>
  <si>
    <t>Cristal fijo</t>
  </si>
  <si>
    <t xml:space="preserve">Baranda  de aluminio y cristal  en balcon  tipo comercial </t>
  </si>
  <si>
    <t>Puerta   de   polimetal    blanca   de       ( 0,90 x 2.10 )</t>
  </si>
  <si>
    <t>Losa de fondo ( e = 0..15 mt )</t>
  </si>
  <si>
    <t>Muros de H.A.(e= 0,20  mt )</t>
  </si>
  <si>
    <t>Bomba de  5.0 HP</t>
  </si>
  <si>
    <t>Tanque presurizado de 250 gl</t>
  </si>
  <si>
    <t>SUB TOTAL  CISTERNA</t>
  </si>
  <si>
    <t>CISTERNA ( 8,25 x 5,75 x 2,60 )</t>
  </si>
  <si>
    <t>SUB TOTAL CASETA PARA BOMBA Y TANQUE SOBRE  CISTERNA</t>
  </si>
  <si>
    <t xml:space="preserve">S/C :  A/A  de 4 - tons </t>
  </si>
  <si>
    <t>b -</t>
  </si>
  <si>
    <t xml:space="preserve">S/C : A/A  de  5 - tons </t>
  </si>
  <si>
    <t>a -</t>
  </si>
  <si>
    <t xml:space="preserve">SISTEMA DE CLIMATIZACION DE A/A </t>
  </si>
  <si>
    <t>l -</t>
  </si>
  <si>
    <t>RTV : 8´X 8´X´4´ Nema 1</t>
  </si>
  <si>
    <t>k -</t>
  </si>
  <si>
    <t>RD: 8´X 8´X´4´ Nema 1</t>
  </si>
  <si>
    <t>j -</t>
  </si>
  <si>
    <t>RE: 10´X 10´X´4´ Nema 1</t>
  </si>
  <si>
    <t>i -</t>
  </si>
  <si>
    <t xml:space="preserve">Ducto PVC 2  Q SDR -26 ( Distancia asumida ) </t>
  </si>
  <si>
    <t>1C -  THW No.  10 T</t>
  </si>
  <si>
    <t>1C -  THW No.  8  N</t>
  </si>
  <si>
    <t>3C - THW No   6  F</t>
  </si>
  <si>
    <t>h -</t>
  </si>
  <si>
    <t>1 -   BRK  40/2P</t>
  </si>
  <si>
    <t>1 -   BRK  30/2P</t>
  </si>
  <si>
    <t>10  - BRK  20/P</t>
  </si>
  <si>
    <t>Cat No. Tl - 1212C, 3Q , con :</t>
  </si>
  <si>
    <t>g -</t>
  </si>
  <si>
    <t>Salidas Tomacorrientes 110V   aterrizado</t>
  </si>
  <si>
    <t>f -</t>
  </si>
  <si>
    <t xml:space="preserve">Salidas de Datas </t>
  </si>
  <si>
    <t>e -</t>
  </si>
  <si>
    <t xml:space="preserve">Salidas de Teléfonos </t>
  </si>
  <si>
    <t>d -</t>
  </si>
  <si>
    <t>c -</t>
  </si>
  <si>
    <t>Lámparas tipo Torpedo empotradas en superficie de 6¨ Q</t>
  </si>
  <si>
    <t>Salidas Luz Cenital</t>
  </si>
  <si>
    <t xml:space="preserve">S/C : A/A  de  1 - tons  Spleet  tipo consola </t>
  </si>
  <si>
    <t>1C -  THW No.  12T</t>
  </si>
  <si>
    <t>1C -  THW No. 10  N</t>
  </si>
  <si>
    <t>3C - THW No   8  F</t>
  </si>
  <si>
    <t>1 -   BRK  20/2P</t>
  </si>
  <si>
    <t>9  - BRK  20/P</t>
  </si>
  <si>
    <t>Salidas Tomacorrientes 110V  aterrizado</t>
  </si>
  <si>
    <t xml:space="preserve">Salidas Interruptor Simples  </t>
  </si>
  <si>
    <t>Lámparas tipo Torpedo empotradas  en superficie de 6¨ Q</t>
  </si>
  <si>
    <t xml:space="preserve">Cuarto Frío para Carnes </t>
  </si>
  <si>
    <t>m -</t>
  </si>
  <si>
    <t xml:space="preserve">Cuarto Frío para Embutidos </t>
  </si>
  <si>
    <t xml:space="preserve">Salidas Interruptor Simples </t>
  </si>
  <si>
    <t xml:space="preserve">Lámparas Fluorescentes 2t/32 w , balástro  electrónico , difusor acrílico  tipo superficie </t>
  </si>
  <si>
    <t xml:space="preserve">CUARTOS FRIOS </t>
  </si>
  <si>
    <t xml:space="preserve">S/C :  A/A  de 7.50 - tons </t>
  </si>
  <si>
    <t xml:space="preserve">S/C:   A/A   de 2 - tons </t>
  </si>
  <si>
    <t>S/C :  A/A  de 4 - tons</t>
  </si>
  <si>
    <t xml:space="preserve">S/C : A/A  de 3 - tons </t>
  </si>
  <si>
    <t>p -</t>
  </si>
  <si>
    <t>o -</t>
  </si>
  <si>
    <t>ñ -</t>
  </si>
  <si>
    <t>1C -  THW No.  10   T</t>
  </si>
  <si>
    <t>1C -  THW No. 8   N</t>
  </si>
  <si>
    <t>3C - THW No   6   F</t>
  </si>
  <si>
    <t>n -</t>
  </si>
  <si>
    <t>1 -   BRK  30/3P</t>
  </si>
  <si>
    <t>4 -   BRK  30/2P</t>
  </si>
  <si>
    <t>7  - BRK  20/P</t>
  </si>
  <si>
    <t>1C -  THW No.  4    T</t>
  </si>
  <si>
    <t>1C -  THW No. 2    N</t>
  </si>
  <si>
    <t>3C - THW No  1/0   F</t>
  </si>
  <si>
    <t>10 -   BRK  30/2P</t>
  </si>
  <si>
    <t>16  - BRK  20/P</t>
  </si>
  <si>
    <t>Cat No. Tl - 3240C, 3Q , con :</t>
  </si>
  <si>
    <t xml:space="preserve">Salidas de Audio y Video </t>
  </si>
  <si>
    <t>Salidas Tomacorrientes 110V UPS  aterrizado</t>
  </si>
  <si>
    <t xml:space="preserve">Salidas Interruptor 3Way  </t>
  </si>
  <si>
    <t>Globos 4¨x 6¨</t>
  </si>
  <si>
    <t xml:space="preserve">S/C : A/A  de 1 - tons </t>
  </si>
  <si>
    <t xml:space="preserve">Salidas Tomacorrientes 110V </t>
  </si>
  <si>
    <t xml:space="preserve">COCINA Y COMEDOR </t>
  </si>
  <si>
    <t xml:space="preserve">Registro en block 0.40 x 0.40 x 0.40 con tapa </t>
  </si>
  <si>
    <t>RT 8´X 8 ´X´4´ Nema 1</t>
  </si>
  <si>
    <t xml:space="preserve">Ducto PVC 3¨ Q SDR -26 ( Distancia asumida ) </t>
  </si>
  <si>
    <t>1C -  THW No.   4  T</t>
  </si>
  <si>
    <t>1C -  THW No . 2   N</t>
  </si>
  <si>
    <t>3C - THW No. 1/0  F</t>
  </si>
  <si>
    <t>1C -  THW No.   6  T</t>
  </si>
  <si>
    <t>1C -  THW No . 4  N</t>
  </si>
  <si>
    <t>3C - THW No.   2  F</t>
  </si>
  <si>
    <t>4 - BRK  30/2P</t>
  </si>
  <si>
    <t>23  - BRK  20/P</t>
  </si>
  <si>
    <t xml:space="preserve">Salida de Audio y Video </t>
  </si>
  <si>
    <t>Salidas Tomacorrientes 110V</t>
  </si>
  <si>
    <t xml:space="preserve">Lámparas Fluorescentes 2t/32 w , balástro electrónico , difusor acrílico  tipo superficie </t>
  </si>
  <si>
    <t>Excavación : ( 0.40 x 0.30 x 50 )m</t>
  </si>
  <si>
    <t xml:space="preserve">Cuarto Frío para Frutas , Vegetales y  Víveres </t>
  </si>
  <si>
    <t>SUB-TOTAL  BLOQUES  II Y  III</t>
  </si>
  <si>
    <t>SUB-TOTAL  BLOQUE IV</t>
  </si>
  <si>
    <t>SUB TOTAL   CISTERNA</t>
  </si>
  <si>
    <t>PRESUP:              No. 00-15   PARA   LA   CONSTRUCCION   DE   LA   EDIFICACION    QUE   ALOJARA</t>
  </si>
  <si>
    <t xml:space="preserve">                                                LA  UNIVERSIDAD DE LA POLICIA ( BLOQUES II , III Y IV ) UBICADA  EN  </t>
  </si>
  <si>
    <t>SUB-TOTAL  BLOQUES  II  Y  III</t>
  </si>
  <si>
    <t>BLOQUES  II  Y  III</t>
  </si>
  <si>
    <t>SUB-TOTAL  BLOQUE  IV</t>
  </si>
  <si>
    <t>BLOQUE  IV</t>
  </si>
  <si>
    <t xml:space="preserve">Portico   PZ1 (0.30 x 0,30  ) </t>
  </si>
  <si>
    <t xml:space="preserve">Portico   PZ2 (0.30 x 0,30  ) </t>
  </si>
  <si>
    <t xml:space="preserve">Portico   PZ3 (0.30 x 0,30  ) </t>
  </si>
  <si>
    <t xml:space="preserve">Portico   PZ4 (0.30 x 0,30  ) </t>
  </si>
  <si>
    <t xml:space="preserve">FILTRANTE </t>
  </si>
  <si>
    <t>SUB-TOTAL  FILTRANTE</t>
  </si>
  <si>
    <t>Losa de fondo ( e= 0.10 mt. )</t>
  </si>
  <si>
    <t>Losa de techo ( e= 0.10 mt. )</t>
  </si>
  <si>
    <t>Viga mensula en escalera</t>
  </si>
  <si>
    <t>g1-</t>
  </si>
  <si>
    <r>
      <t xml:space="preserve">Bloques de 6" con </t>
    </r>
    <r>
      <rPr>
        <sz val="10"/>
        <rFont val="Calibri"/>
        <family val="2"/>
      </rPr>
      <t>Ø</t>
    </r>
    <r>
      <rPr>
        <sz val="10"/>
        <rFont val="Times New Roman"/>
        <family val="1"/>
      </rPr>
      <t xml:space="preserve"> 3/8 a 0.40 mt con C.LL.</t>
    </r>
  </si>
  <si>
    <t>FILTRANTE ( Perforacion + Tubos de  PVC de 10" )</t>
  </si>
  <si>
    <t>PLANTA DE TRATAMIENTO DE AGUAS RESIDUALES (11.60 x 2,45 x 3.15 )</t>
  </si>
  <si>
    <t>Salidas Interruptor doble</t>
  </si>
  <si>
    <t>Panel Distribución  ( P - B II ), G.E. ó similar  Cat No. Tl - 1841C, 3Q , con :</t>
  </si>
  <si>
    <t>Alimentadores a panel (P - B II ) formado por</t>
  </si>
  <si>
    <t xml:space="preserve">Panel Distribución  ( P - B II ), G.E. ó similar </t>
  </si>
  <si>
    <t>Panel Distribución  ( P - B II ) G . E. ó similar  .Cat No. Tl-2441C, 3Q,  con :</t>
  </si>
  <si>
    <t>Alimentadores a panel ( P -B II ) formado por :</t>
  </si>
  <si>
    <t>Alimentadores a panel ( P - B II) formado por</t>
  </si>
  <si>
    <t>Alimentadores a panel (P - B III ) formado  por</t>
  </si>
  <si>
    <t>Alimentadores a panel (P - B IV ) formado  por</t>
  </si>
  <si>
    <t>Alimentadores a panel (P - B IV ) formado por</t>
  </si>
  <si>
    <t xml:space="preserve">Panel Distribución  ( P - B IV ), G.E. ó similar </t>
  </si>
  <si>
    <t>Alimentadores a panel (P - B II ) formado  por</t>
  </si>
  <si>
    <t>Instalacion electrica</t>
  </si>
  <si>
    <t>Panel Distribución  ( P - B IV ), G.E. ó similar  Cat No. Tl - 1212C, 3Q ,con :</t>
  </si>
  <si>
    <t>Losa  de techo  ascensor(e = 0,15 mt )</t>
  </si>
  <si>
    <t>SUB TOTAL  PLANTA DE TRATAMIENTO DE AGUAS RESIDUALES (11.60 x 2,45 x 3.15 )</t>
  </si>
  <si>
    <t>Losa de fondo ( e = 0.15 mt )</t>
  </si>
  <si>
    <t>Losa acanalada   (e = 0,15 mt)</t>
  </si>
  <si>
    <t>De 0.15 mt con 3/8 a 0.40 mt C.LL.</t>
  </si>
  <si>
    <t>Viga amarre superior ( 0.15 x 0.20 )</t>
  </si>
  <si>
    <t>Viga  amarre intermedia ( 0.15 x 0.20 )</t>
  </si>
  <si>
    <t>Tapa de H.A. ( 0.70 x 0.70 x 0.10 )</t>
  </si>
  <si>
    <t>Ventilacion 3"</t>
  </si>
  <si>
    <t>Tuberia de 6"</t>
  </si>
  <si>
    <t>Escalera de hierro con varillas de 3/4"</t>
  </si>
  <si>
    <t>Panel Distribución  ( P - B II ) G . E. ó  .similar Cat No. Tl - 1841C , 3Q, con :12 -   BRK  20/P;7 -   BRK   30/2P</t>
  </si>
  <si>
    <t>Cocina industrial según planos de diseño</t>
  </si>
  <si>
    <t xml:space="preserve">Ducto PVC   2¨ Q SDR -26                 ( Distancia asumida ) </t>
  </si>
  <si>
    <t>Panel Distribución  ( P - B III ), G.E. ó similar  Cat No. Tl - 1841C, 3Q , con :8  - BRK  20/P;3 -   BRK  30/2P</t>
  </si>
  <si>
    <t xml:space="preserve">                                                LA   AVENIDA  INDEPENDENCIA , D. N. REPUBLICA  DOMINICANA .-</t>
  </si>
  <si>
    <t>Carpeta asfaltica de 2" en parqueos y calles</t>
  </si>
  <si>
    <t>Parachoques</t>
  </si>
  <si>
    <t>02  de  Julio  del  2015</t>
  </si>
  <si>
    <t>SUB TOTAL   CASETA   PARA  BOMBA  Y  TANQUE  SOBRE  CISTERNA</t>
  </si>
  <si>
    <t>S/C de Extintor de 20 libras</t>
  </si>
  <si>
    <t>Demolicion y bote de edificacion existente</t>
  </si>
  <si>
    <t>DEPARTAMENTO DE PRESUPUESTO DE EDIFICACIONES</t>
  </si>
  <si>
    <t>El oferente deberá incluir el precio unitario a cada una de las partidas incluidas en el listado de partidas y cantidades.</t>
  </si>
  <si>
    <t>f)</t>
  </si>
  <si>
    <t>LISTADO DE PARTIDAS PREPARADO  Y  REVISADO POR:</t>
  </si>
  <si>
    <t>PRESUPUESTO PREPARADO POR:</t>
  </si>
  <si>
    <t>Oferente</t>
  </si>
  <si>
    <t>La partida inspección y supervisión de obras pertenecen al MOPC.</t>
  </si>
  <si>
    <t>La partida imprevisto solo podrá ser utilizada previa autorización del MOPC.</t>
  </si>
  <si>
    <t>El oferente NO podrá agregar o eliminar partidas ni alterar volumetrías de este Listado.</t>
  </si>
  <si>
    <t>Estos análisis de precios unitarios deberán contener los materiales, mano de obra, equipos, herramientas y cualquier otro insumo requerido en las especificaciones técnicas.</t>
  </si>
  <si>
    <t>Las cantidades de este presupuesto serán pagadas de acuerdo al levantamiento de obra a ser incluido en las cubicaciones realizadas por la supervision y aprobada por el MOPC.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</si>
</sst>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3" formatCode="_(* #,##0.00_);_(* \(#,##0.00\);_(* &quot;-&quot;??_);_(@_)"/>
    <numFmt numFmtId="164" formatCode="_-* #,##0.00\ _€_-;\-* #,##0.00\ _€_-;_-* &quot;-&quot;??\ _€_-;_-@_-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#,##0.00_ ;\-#,##0.00\ "/>
    <numFmt numFmtId="168" formatCode="_([$€-2]* #,##0.00_);_([$€-2]* \(#,##0.00\);_([$€-2]* &quot;-&quot;??_)"/>
    <numFmt numFmtId="169" formatCode="#,##0.000_);\(#,##0.000\)"/>
    <numFmt numFmtId="170" formatCode="#,##0.000"/>
    <numFmt numFmtId="171" formatCode="\ @"/>
    <numFmt numFmtId="172" formatCode="[$$-409]#,##0.00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sz val="11"/>
      <color indexed="8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indexed="16"/>
      <name val="Calibri"/>
      <family val="2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52"/>
      </patternFill>
    </fill>
  </fills>
  <borders count="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6">
    <xf numFmtId="0" fontId="0" fillId="0" borderId="0"/>
    <xf numFmtId="0" fontId="10" fillId="2" borderId="1" applyNumberFormat="0" applyAlignment="0" applyProtection="0"/>
    <xf numFmtId="164" fontId="1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12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2" fillId="2" borderId="0" applyNumberFormat="0" applyBorder="0" applyAlignment="0" applyProtection="0"/>
    <xf numFmtId="0" fontId="12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12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12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12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13" borderId="0" applyNumberFormat="0" applyBorder="0" applyAlignment="0" applyProtection="0"/>
    <xf numFmtId="0" fontId="12" fillId="13" borderId="0" applyNumberFormat="0" applyBorder="0" applyAlignment="0" applyProtection="0"/>
    <xf numFmtId="168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7" fillId="0" borderId="0"/>
    <xf numFmtId="0" fontId="3" fillId="0" borderId="0"/>
    <xf numFmtId="0" fontId="3" fillId="0" borderId="0"/>
    <xf numFmtId="4" fontId="3" fillId="0" borderId="0" applyNumberFormat="0"/>
    <xf numFmtId="0" fontId="6" fillId="0" borderId="0"/>
    <xf numFmtId="4" fontId="3" fillId="0" borderId="0" applyNumberFormat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8" fillId="0" borderId="0"/>
    <xf numFmtId="0" fontId="6" fillId="0" borderId="0"/>
    <xf numFmtId="4" fontId="3" fillId="0" borderId="0" applyNumberFormat="0"/>
    <xf numFmtId="0" fontId="17" fillId="0" borderId="0"/>
    <xf numFmtId="0" fontId="6" fillId="0" borderId="0"/>
    <xf numFmtId="0" fontId="20" fillId="0" borderId="0"/>
    <xf numFmtId="43" fontId="1" fillId="0" borderId="0" applyFont="0" applyFill="0" applyBorder="0" applyAlignment="0" applyProtection="0"/>
    <xf numFmtId="0" fontId="21" fillId="14" borderId="0" applyNumberFormat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15" borderId="0" applyNumberFormat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0" fontId="17" fillId="0" borderId="0"/>
    <xf numFmtId="43" fontId="6" fillId="0" borderId="0" applyFont="0" applyFill="0" applyBorder="0" applyAlignment="0" applyProtection="0"/>
    <xf numFmtId="172" fontId="1" fillId="0" borderId="0"/>
    <xf numFmtId="0" fontId="3" fillId="0" borderId="0"/>
    <xf numFmtId="0" fontId="6" fillId="0" borderId="0"/>
    <xf numFmtId="0" fontId="3" fillId="0" borderId="0"/>
    <xf numFmtId="0" fontId="6" fillId="0" borderId="0"/>
  </cellStyleXfs>
  <cellXfs count="299">
    <xf numFmtId="0" fontId="0" fillId="0" borderId="0" xfId="0"/>
    <xf numFmtId="4" fontId="3" fillId="0" borderId="0" xfId="41" applyNumberFormat="1" applyFont="1" applyFill="1" applyAlignment="1"/>
    <xf numFmtId="4" fontId="3" fillId="0" borderId="0" xfId="0" applyNumberFormat="1" applyFont="1" applyFill="1" applyAlignment="1">
      <alignment horizontal="center"/>
    </xf>
    <xf numFmtId="4" fontId="3" fillId="0" borderId="0" xfId="41" applyNumberFormat="1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8" fillId="0" borderId="0" xfId="0" applyFont="1" applyFill="1" applyAlignment="1">
      <alignment horizontal="left"/>
    </xf>
    <xf numFmtId="4" fontId="3" fillId="0" borderId="0" xfId="41" applyNumberFormat="1" applyFont="1" applyFill="1" applyBorder="1" applyAlignment="1"/>
    <xf numFmtId="4" fontId="3" fillId="0" borderId="0" xfId="41" applyNumberFormat="1" applyFont="1" applyFill="1" applyBorder="1" applyAlignment="1">
      <alignment horizontal="right"/>
    </xf>
    <xf numFmtId="4" fontId="5" fillId="0" borderId="3" xfId="29" applyNumberFormat="1" applyFont="1" applyFill="1" applyBorder="1" applyAlignment="1">
      <alignment horizontal="center"/>
    </xf>
    <xf numFmtId="4" fontId="5" fillId="0" borderId="3" xfId="56" applyNumberFormat="1" applyFont="1" applyFill="1" applyBorder="1" applyAlignment="1">
      <alignment horizontal="center"/>
    </xf>
    <xf numFmtId="0" fontId="3" fillId="0" borderId="0" xfId="56" applyFont="1" applyFill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4" fontId="3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4" fontId="3" fillId="0" borderId="0" xfId="0" applyNumberFormat="1" applyFont="1" applyFill="1" applyAlignment="1"/>
    <xf numFmtId="4" fontId="3" fillId="0" borderId="0" xfId="0" applyNumberFormat="1" applyFont="1" applyFill="1" applyAlignment="1">
      <alignment horizontal="right"/>
    </xf>
    <xf numFmtId="1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8" fillId="0" borderId="0" xfId="0" applyFont="1" applyFill="1"/>
    <xf numFmtId="49" fontId="3" fillId="0" borderId="0" xfId="0" applyNumberFormat="1" applyFont="1" applyFill="1" applyAlignment="1">
      <alignment horizontal="center" vertical="top"/>
    </xf>
    <xf numFmtId="4" fontId="3" fillId="0" borderId="0" xfId="0" applyNumberFormat="1" applyFont="1" applyFill="1" applyBorder="1" applyAlignment="1">
      <alignment horizontal="left"/>
    </xf>
    <xf numFmtId="4" fontId="3" fillId="0" borderId="0" xfId="0" applyNumberFormat="1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Border="1"/>
    <xf numFmtId="4" fontId="8" fillId="0" borderId="0" xfId="0" applyNumberFormat="1" applyFont="1" applyFill="1" applyBorder="1"/>
    <xf numFmtId="0" fontId="8" fillId="0" borderId="0" xfId="0" applyFont="1" applyFill="1" applyAlignment="1"/>
    <xf numFmtId="4" fontId="5" fillId="0" borderId="3" xfId="5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49" fontId="3" fillId="0" borderId="0" xfId="0" applyNumberFormat="1" applyFont="1" applyFill="1" applyAlignment="1">
      <alignment horizontal="center" vertical="center"/>
    </xf>
    <xf numFmtId="4" fontId="3" fillId="0" borderId="0" xfId="30" applyNumberFormat="1" applyFont="1" applyFill="1" applyAlignment="1">
      <alignment horizontal="right"/>
    </xf>
    <xf numFmtId="4" fontId="3" fillId="0" borderId="0" xfId="30" applyNumberFormat="1" applyFont="1" applyFill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49" fontId="8" fillId="0" borderId="0" xfId="0" applyNumberFormat="1" applyFont="1" applyFill="1" applyAlignment="1">
      <alignment horizontal="center"/>
    </xf>
    <xf numFmtId="4" fontId="8" fillId="0" borderId="0" xfId="41" applyNumberFormat="1" applyFont="1" applyFill="1" applyAlignment="1">
      <alignment horizontal="right"/>
    </xf>
    <xf numFmtId="4" fontId="8" fillId="0" borderId="0" xfId="41" applyNumberFormat="1" applyFont="1" applyFill="1" applyAlignment="1"/>
    <xf numFmtId="4" fontId="8" fillId="0" borderId="0" xfId="0" applyNumberFormat="1" applyFont="1" applyFill="1" applyAlignment="1">
      <alignment horizontal="center"/>
    </xf>
    <xf numFmtId="49" fontId="8" fillId="0" borderId="0" xfId="0" applyNumberFormat="1" applyFont="1" applyFill="1" applyAlignment="1">
      <alignment horizontal="center" vertical="top"/>
    </xf>
    <xf numFmtId="0" fontId="7" fillId="0" borderId="0" xfId="0" applyFont="1" applyFill="1" applyAlignment="1">
      <alignment vertical="justify" wrapText="1"/>
    </xf>
    <xf numFmtId="10" fontId="8" fillId="0" borderId="0" xfId="41" applyNumberFormat="1" applyFont="1" applyFill="1" applyAlignment="1">
      <alignment horizontal="right"/>
    </xf>
    <xf numFmtId="0" fontId="8" fillId="0" borderId="0" xfId="0" applyFont="1" applyFill="1" applyAlignment="1">
      <alignment vertical="justify" wrapText="1"/>
    </xf>
    <xf numFmtId="4" fontId="7" fillId="0" borderId="0" xfId="41" applyNumberFormat="1" applyFont="1" applyFill="1" applyAlignment="1">
      <alignment horizontal="right"/>
    </xf>
    <xf numFmtId="0" fontId="7" fillId="0" borderId="0" xfId="0" applyFont="1" applyFill="1" applyBorder="1" applyAlignment="1">
      <alignment horizontal="left" vertical="top"/>
    </xf>
    <xf numFmtId="4" fontId="8" fillId="0" borderId="0" xfId="28" applyNumberFormat="1" applyFont="1" applyFill="1" applyBorder="1" applyAlignment="1">
      <alignment horizontal="left"/>
    </xf>
    <xf numFmtId="4" fontId="8" fillId="0" borderId="0" xfId="72" applyNumberFormat="1" applyFont="1" applyFill="1"/>
    <xf numFmtId="0" fontId="3" fillId="0" borderId="0" xfId="74" applyNumberFormat="1" applyFont="1" applyFill="1"/>
    <xf numFmtId="0" fontId="3" fillId="0" borderId="0" xfId="75" applyFont="1" applyFill="1" applyAlignment="1">
      <alignment vertical="justify" wrapText="1"/>
    </xf>
    <xf numFmtId="4" fontId="3" fillId="0" borderId="0" xfId="75" applyNumberFormat="1" applyFont="1" applyFill="1" applyAlignment="1">
      <alignment horizontal="center"/>
    </xf>
    <xf numFmtId="0" fontId="3" fillId="0" borderId="0" xfId="75" applyFont="1" applyFill="1"/>
    <xf numFmtId="43" fontId="8" fillId="0" borderId="0" xfId="37" applyFont="1" applyFill="1" applyAlignment="1">
      <alignment horizontal="center" wrapText="1"/>
    </xf>
    <xf numFmtId="43" fontId="7" fillId="0" borderId="0" xfId="37" applyFont="1" applyFill="1" applyAlignment="1">
      <alignment horizontal="center" wrapText="1"/>
    </xf>
    <xf numFmtId="0" fontId="7" fillId="0" borderId="0" xfId="55" applyFont="1" applyFill="1" applyAlignment="1">
      <alignment horizontal="center" wrapText="1"/>
    </xf>
    <xf numFmtId="0" fontId="8" fillId="0" borderId="0" xfId="55" applyFont="1" applyFill="1" applyAlignment="1">
      <alignment horizontal="center" wrapText="1"/>
    </xf>
    <xf numFmtId="4" fontId="8" fillId="0" borderId="0" xfId="72" applyNumberFormat="1" applyFont="1" applyFill="1" applyAlignment="1">
      <alignment horizontal="center"/>
    </xf>
    <xf numFmtId="0" fontId="8" fillId="0" borderId="0" xfId="72" applyFont="1" applyFill="1" applyAlignment="1">
      <alignment horizontal="center" vertical="top"/>
    </xf>
    <xf numFmtId="0" fontId="8" fillId="0" borderId="0" xfId="72" applyFont="1" applyFill="1" applyBorder="1"/>
    <xf numFmtId="4" fontId="7" fillId="0" borderId="0" xfId="72" applyNumberFormat="1" applyFont="1" applyFill="1"/>
    <xf numFmtId="4" fontId="8" fillId="0" borderId="0" xfId="72" applyNumberFormat="1" applyFont="1" applyFill="1" applyAlignment="1">
      <alignment wrapText="1"/>
    </xf>
    <xf numFmtId="0" fontId="7" fillId="0" borderId="0" xfId="72" applyFont="1" applyFill="1" applyAlignment="1">
      <alignment horizontal="center" vertical="top"/>
    </xf>
    <xf numFmtId="0" fontId="7" fillId="0" borderId="0" xfId="72" applyFont="1" applyFill="1" applyBorder="1"/>
    <xf numFmtId="0" fontId="8" fillId="0" borderId="0" xfId="0" applyFont="1" applyFill="1" applyBorder="1" applyAlignment="1">
      <alignment wrapText="1"/>
    </xf>
    <xf numFmtId="4" fontId="5" fillId="0" borderId="0" xfId="37" applyNumberFormat="1" applyFont="1" applyFill="1" applyBorder="1" applyAlignment="1">
      <alignment horizontal="left"/>
    </xf>
    <xf numFmtId="4" fontId="5" fillId="0" borderId="0" xfId="37" applyNumberFormat="1" applyFont="1" applyFill="1" applyBorder="1" applyAlignment="1">
      <alignment horizontal="right"/>
    </xf>
    <xf numFmtId="4" fontId="3" fillId="0" borderId="0" xfId="72" applyNumberFormat="1" applyFont="1" applyFill="1" applyBorder="1" applyAlignment="1">
      <alignment horizontal="right"/>
    </xf>
    <xf numFmtId="4" fontId="3" fillId="0" borderId="0" xfId="72" applyNumberFormat="1" applyFont="1" applyFill="1"/>
    <xf numFmtId="4" fontId="3" fillId="0" borderId="0" xfId="28" applyNumberFormat="1" applyFont="1" applyFill="1" applyBorder="1" applyAlignment="1">
      <alignment horizontal="left"/>
    </xf>
    <xf numFmtId="4" fontId="3" fillId="0" borderId="0" xfId="72" applyNumberFormat="1" applyFont="1" applyFill="1" applyAlignment="1">
      <alignment horizontal="center"/>
    </xf>
    <xf numFmtId="0" fontId="3" fillId="0" borderId="0" xfId="77" applyFont="1" applyFill="1" applyAlignment="1">
      <alignment horizontal="left" wrapText="1"/>
    </xf>
    <xf numFmtId="0" fontId="5" fillId="0" borderId="2" xfId="56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74" applyNumberFormat="1" applyFont="1" applyFill="1" applyAlignment="1">
      <alignment horizontal="center" vertical="center"/>
    </xf>
    <xf numFmtId="4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left" vertical="center"/>
    </xf>
    <xf numFmtId="4" fontId="3" fillId="0" borderId="0" xfId="72" applyNumberFormat="1" applyFont="1" applyFill="1" applyAlignment="1">
      <alignment wrapText="1"/>
    </xf>
    <xf numFmtId="0" fontId="3" fillId="0" borderId="0" xfId="72" applyFont="1" applyFill="1" applyAlignment="1">
      <alignment horizontal="center" vertical="center"/>
    </xf>
    <xf numFmtId="0" fontId="3" fillId="0" borderId="0" xfId="72" applyFont="1" applyFill="1" applyBorder="1"/>
    <xf numFmtId="4" fontId="5" fillId="0" borderId="0" xfId="0" applyNumberFormat="1" applyFont="1" applyFill="1" applyBorder="1" applyAlignment="1">
      <alignment horizontal="left" vertical="justify" wrapText="1"/>
    </xf>
    <xf numFmtId="4" fontId="3" fillId="0" borderId="0" xfId="0" applyNumberFormat="1" applyFont="1" applyFill="1" applyBorder="1" applyAlignment="1">
      <alignment horizontal="left" vertical="justify" wrapText="1"/>
    </xf>
    <xf numFmtId="0" fontId="3" fillId="0" borderId="0" xfId="0" applyFont="1" applyFill="1" applyBorder="1" applyAlignment="1">
      <alignment vertical="justify" wrapText="1"/>
    </xf>
    <xf numFmtId="0" fontId="5" fillId="0" borderId="3" xfId="56" applyFont="1" applyFill="1" applyBorder="1" applyAlignment="1">
      <alignment horizontal="center" vertical="justify" wrapText="1"/>
    </xf>
    <xf numFmtId="0" fontId="5" fillId="0" borderId="0" xfId="0" applyFont="1" applyFill="1" applyBorder="1" applyAlignment="1">
      <alignment horizontal="center" vertical="justify" wrapText="1"/>
    </xf>
    <xf numFmtId="4" fontId="8" fillId="0" borderId="0" xfId="0" applyNumberFormat="1" applyFont="1" applyFill="1" applyBorder="1" applyAlignment="1">
      <alignment horizontal="right"/>
    </xf>
    <xf numFmtId="4" fontId="3" fillId="0" borderId="0" xfId="72" applyNumberFormat="1" applyFont="1" applyFill="1" applyAlignment="1">
      <alignment horizontal="right"/>
    </xf>
    <xf numFmtId="0" fontId="5" fillId="0" borderId="0" xfId="56" applyFont="1" applyFill="1" applyBorder="1" applyAlignment="1">
      <alignment horizontal="center" vertical="justify" wrapText="1"/>
    </xf>
    <xf numFmtId="4" fontId="5" fillId="0" borderId="0" xfId="29" applyNumberFormat="1" applyFont="1" applyFill="1" applyBorder="1" applyAlignment="1">
      <alignment horizontal="center"/>
    </xf>
    <xf numFmtId="4" fontId="5" fillId="0" borderId="0" xfId="56" applyNumberFormat="1" applyFont="1" applyFill="1" applyBorder="1" applyAlignment="1">
      <alignment horizontal="center"/>
    </xf>
    <xf numFmtId="4" fontId="5" fillId="0" borderId="0" xfId="51" applyNumberFormat="1" applyFont="1" applyFill="1" applyBorder="1" applyAlignment="1">
      <alignment horizontal="right"/>
    </xf>
    <xf numFmtId="4" fontId="5" fillId="0" borderId="0" xfId="72" applyNumberFormat="1" applyFont="1" applyFill="1" applyAlignment="1">
      <alignment wrapText="1"/>
    </xf>
    <xf numFmtId="4" fontId="3" fillId="0" borderId="0" xfId="72" applyNumberFormat="1" applyFont="1" applyFill="1" applyAlignment="1">
      <alignment vertical="center" wrapText="1"/>
    </xf>
    <xf numFmtId="4" fontId="3" fillId="0" borderId="0" xfId="72" applyNumberFormat="1" applyFont="1" applyFill="1" applyAlignment="1">
      <alignment horizontal="center" vertical="center"/>
    </xf>
    <xf numFmtId="4" fontId="3" fillId="0" borderId="0" xfId="72" applyNumberFormat="1" applyFont="1" applyFill="1" applyAlignment="1"/>
    <xf numFmtId="4" fontId="5" fillId="0" borderId="0" xfId="72" applyNumberFormat="1" applyFont="1" applyFill="1" applyAlignment="1"/>
    <xf numFmtId="0" fontId="8" fillId="0" borderId="0" xfId="0" applyFont="1" applyFill="1" applyAlignment="1">
      <alignment horizontal="left" wrapText="1"/>
    </xf>
    <xf numFmtId="4" fontId="5" fillId="0" borderId="0" xfId="37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 wrapText="1"/>
    </xf>
    <xf numFmtId="4" fontId="5" fillId="0" borderId="0" xfId="37" applyNumberFormat="1" applyFont="1" applyFill="1" applyBorder="1" applyAlignment="1"/>
    <xf numFmtId="4" fontId="5" fillId="0" borderId="0" xfId="51" applyNumberFormat="1" applyFont="1" applyFill="1" applyBorder="1" applyAlignment="1"/>
    <xf numFmtId="4" fontId="3" fillId="0" borderId="0" xfId="72" applyNumberFormat="1" applyFont="1" applyFill="1" applyBorder="1" applyAlignment="1"/>
    <xf numFmtId="4" fontId="8" fillId="0" borderId="0" xfId="0" applyNumberFormat="1" applyFont="1" applyFill="1" applyBorder="1" applyAlignment="1"/>
    <xf numFmtId="0" fontId="3" fillId="0" borderId="0" xfId="0" applyFont="1" applyFill="1" applyAlignment="1">
      <alignment vertical="center" wrapText="1"/>
    </xf>
    <xf numFmtId="43" fontId="7" fillId="0" borderId="0" xfId="26" applyFont="1" applyFill="1" applyAlignment="1">
      <alignment horizontal="center" wrapText="1"/>
    </xf>
    <xf numFmtId="0" fontId="3" fillId="0" borderId="0" xfId="76" applyFont="1" applyFill="1" applyBorder="1" applyAlignment="1">
      <alignment horizontal="justify" wrapText="1"/>
    </xf>
    <xf numFmtId="0" fontId="3" fillId="0" borderId="0" xfId="76" applyFont="1" applyFill="1" applyBorder="1" applyAlignment="1">
      <alignment horizontal="center"/>
    </xf>
    <xf numFmtId="4" fontId="5" fillId="0" borderId="0" xfId="72" applyNumberFormat="1" applyFont="1" applyFill="1" applyAlignment="1">
      <alignment horizontal="center"/>
    </xf>
    <xf numFmtId="4" fontId="5" fillId="0" borderId="0" xfId="72" applyNumberFormat="1" applyFont="1" applyFill="1" applyBorder="1" applyAlignment="1"/>
    <xf numFmtId="0" fontId="5" fillId="0" borderId="0" xfId="0" applyFont="1" applyFill="1" applyBorder="1" applyAlignment="1">
      <alignment vertical="center" wrapText="1"/>
    </xf>
    <xf numFmtId="0" fontId="5" fillId="0" borderId="0" xfId="72" applyFont="1" applyFill="1" applyAlignment="1">
      <alignment horizontal="center" vertical="center"/>
    </xf>
    <xf numFmtId="0" fontId="3" fillId="0" borderId="0" xfId="76" applyFont="1" applyFill="1" applyBorder="1" applyAlignment="1">
      <alignment horizontal="center" vertical="center"/>
    </xf>
    <xf numFmtId="10" fontId="3" fillId="0" borderId="0" xfId="80" applyNumberFormat="1" applyFont="1" applyFill="1" applyAlignment="1">
      <alignment horizontal="right"/>
    </xf>
    <xf numFmtId="4" fontId="3" fillId="0" borderId="0" xfId="80" applyNumberFormat="1" applyFont="1" applyFill="1" applyAlignment="1"/>
    <xf numFmtId="0" fontId="3" fillId="0" borderId="0" xfId="72" applyFont="1" applyFill="1" applyBorder="1" applyAlignment="1">
      <alignment horizontal="center" vertical="center"/>
    </xf>
    <xf numFmtId="0" fontId="3" fillId="0" borderId="0" xfId="72" applyFont="1" applyFill="1" applyBorder="1" applyAlignment="1">
      <alignment horizontal="justify" wrapText="1"/>
    </xf>
    <xf numFmtId="4" fontId="3" fillId="0" borderId="0" xfId="72" applyNumberFormat="1" applyFont="1" applyFill="1" applyBorder="1" applyAlignment="1">
      <alignment horizontal="center"/>
    </xf>
    <xf numFmtId="4" fontId="5" fillId="0" borderId="0" xfId="72" applyNumberFormat="1" applyFont="1" applyFill="1" applyBorder="1" applyAlignment="1">
      <alignment horizontal="right"/>
    </xf>
    <xf numFmtId="0" fontId="3" fillId="0" borderId="0" xfId="74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5" fillId="0" borderId="0" xfId="55" applyFont="1" applyFill="1" applyAlignment="1">
      <alignment wrapText="1"/>
    </xf>
    <xf numFmtId="0" fontId="8" fillId="0" borderId="0" xfId="72" applyFont="1" applyFill="1" applyAlignment="1">
      <alignment horizontal="center" vertical="center"/>
    </xf>
    <xf numFmtId="0" fontId="5" fillId="0" borderId="0" xfId="72" applyFont="1" applyFill="1" applyBorder="1" applyAlignment="1">
      <alignment horizontal="center" vertical="center"/>
    </xf>
    <xf numFmtId="0" fontId="5" fillId="0" borderId="0" xfId="72" applyFont="1" applyFill="1" applyBorder="1" applyAlignment="1">
      <alignment horizontal="justify" wrapText="1"/>
    </xf>
    <xf numFmtId="4" fontId="5" fillId="0" borderId="0" xfId="72" applyNumberFormat="1" applyFont="1" applyFill="1" applyBorder="1" applyAlignment="1">
      <alignment horizontal="center"/>
    </xf>
    <xf numFmtId="0" fontId="3" fillId="0" borderId="0" xfId="72" applyFont="1" applyFill="1" applyAlignment="1">
      <alignment horizontal="center"/>
    </xf>
    <xf numFmtId="0" fontId="3" fillId="0" borderId="0" xfId="72" applyFont="1" applyFill="1" applyBorder="1" applyAlignment="1">
      <alignment horizontal="center"/>
    </xf>
    <xf numFmtId="0" fontId="3" fillId="0" borderId="0" xfId="72" applyFont="1" applyFill="1" applyBorder="1" applyAlignment="1">
      <alignment horizontal="left" wrapText="1"/>
    </xf>
    <xf numFmtId="4" fontId="3" fillId="0" borderId="0" xfId="72" applyNumberFormat="1" applyFont="1" applyFill="1" applyAlignment="1">
      <alignment horizontal="left" wrapText="1"/>
    </xf>
    <xf numFmtId="0" fontId="5" fillId="0" borderId="0" xfId="72" applyFont="1" applyFill="1" applyBorder="1" applyAlignment="1">
      <alignment horizontal="justify" vertical="center" wrapText="1"/>
    </xf>
    <xf numFmtId="4" fontId="3" fillId="0" borderId="0" xfId="76" applyNumberFormat="1" applyFont="1" applyFill="1" applyBorder="1" applyAlignment="1">
      <alignment horizontal="right"/>
    </xf>
    <xf numFmtId="4" fontId="8" fillId="0" borderId="0" xfId="72" applyNumberFormat="1" applyFont="1" applyFill="1" applyAlignment="1">
      <alignment horizontal="right"/>
    </xf>
    <xf numFmtId="4" fontId="7" fillId="0" borderId="0" xfId="72" applyNumberFormat="1" applyFont="1" applyFill="1" applyBorder="1" applyAlignment="1">
      <alignment horizontal="right"/>
    </xf>
    <xf numFmtId="4" fontId="7" fillId="0" borderId="0" xfId="72" applyNumberFormat="1" applyFont="1" applyFill="1" applyAlignment="1">
      <alignment wrapText="1"/>
    </xf>
    <xf numFmtId="4" fontId="8" fillId="0" borderId="0" xfId="72" applyNumberFormat="1" applyFont="1" applyFill="1" applyAlignment="1"/>
    <xf numFmtId="4" fontId="8" fillId="0" borderId="0" xfId="72" applyNumberFormat="1" applyFont="1" applyFill="1" applyBorder="1" applyAlignment="1"/>
    <xf numFmtId="43" fontId="7" fillId="0" borderId="0" xfId="0" applyNumberFormat="1" applyFont="1" applyFill="1" applyAlignment="1">
      <alignment horizontal="right"/>
    </xf>
    <xf numFmtId="0" fontId="5" fillId="0" borderId="0" xfId="81" applyFont="1" applyFill="1" applyBorder="1" applyAlignment="1">
      <alignment horizontal="center"/>
    </xf>
    <xf numFmtId="4" fontId="8" fillId="0" borderId="0" xfId="40" applyNumberFormat="1" applyFont="1" applyFill="1" applyAlignment="1">
      <alignment horizontal="right" vertical="center"/>
    </xf>
    <xf numFmtId="4" fontId="8" fillId="0" borderId="0" xfId="40" applyNumberFormat="1" applyFont="1" applyFill="1" applyBorder="1" applyAlignment="1">
      <alignment horizontal="right" vertical="center"/>
    </xf>
    <xf numFmtId="0" fontId="5" fillId="0" borderId="0" xfId="81" applyFont="1" applyFill="1" applyAlignment="1">
      <alignment vertical="justify"/>
    </xf>
    <xf numFmtId="43" fontId="8" fillId="0" borderId="0" xfId="40" applyFont="1" applyFill="1" applyAlignment="1">
      <alignment horizontal="center"/>
    </xf>
    <xf numFmtId="0" fontId="3" fillId="0" borderId="0" xfId="81" applyFont="1" applyFill="1" applyBorder="1" applyAlignment="1">
      <alignment vertical="justify"/>
    </xf>
    <xf numFmtId="43" fontId="8" fillId="0" borderId="0" xfId="40" applyFont="1" applyFill="1" applyBorder="1" applyAlignment="1">
      <alignment horizontal="center"/>
    </xf>
    <xf numFmtId="0" fontId="5" fillId="0" borderId="0" xfId="81" applyFont="1" applyFill="1" applyBorder="1" applyAlignment="1">
      <alignment vertical="justify"/>
    </xf>
    <xf numFmtId="0" fontId="5" fillId="0" borderId="0" xfId="58" applyFont="1" applyFill="1"/>
    <xf numFmtId="4" fontId="8" fillId="0" borderId="0" xfId="58" applyNumberFormat="1" applyFont="1" applyFill="1" applyAlignment="1">
      <alignment horizontal="right"/>
    </xf>
    <xf numFmtId="0" fontId="8" fillId="0" borderId="0" xfId="58" applyFont="1" applyFill="1" applyAlignment="1">
      <alignment horizontal="center"/>
    </xf>
    <xf numFmtId="0" fontId="3" fillId="0" borderId="0" xfId="58" applyFont="1" applyFill="1"/>
    <xf numFmtId="0" fontId="5" fillId="0" borderId="0" xfId="58" applyFont="1" applyFill="1" applyAlignment="1">
      <alignment horizontal="center"/>
    </xf>
    <xf numFmtId="0" fontId="3" fillId="0" borderId="0" xfId="81" applyFont="1" applyFill="1" applyAlignment="1">
      <alignment horizontal="center"/>
    </xf>
    <xf numFmtId="0" fontId="3" fillId="0" borderId="0" xfId="81" applyFont="1" applyFill="1" applyBorder="1" applyAlignment="1">
      <alignment horizontal="center"/>
    </xf>
    <xf numFmtId="4" fontId="8" fillId="0" borderId="0" xfId="40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 vertical="justify" wrapText="1"/>
    </xf>
    <xf numFmtId="0" fontId="5" fillId="0" borderId="0" xfId="56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justify" wrapText="1"/>
    </xf>
    <xf numFmtId="0" fontId="5" fillId="0" borderId="0" xfId="0" applyFont="1" applyFill="1" applyBorder="1" applyAlignment="1">
      <alignment horizontal="right"/>
    </xf>
    <xf numFmtId="4" fontId="5" fillId="0" borderId="0" xfId="72" applyNumberFormat="1" applyFont="1" applyFill="1" applyAlignment="1">
      <alignment horizontal="right" wrapText="1"/>
    </xf>
    <xf numFmtId="4" fontId="5" fillId="0" borderId="0" xfId="72" applyNumberFormat="1" applyFont="1" applyFill="1" applyAlignment="1">
      <alignment horizontal="right"/>
    </xf>
    <xf numFmtId="4" fontId="5" fillId="0" borderId="0" xfId="72" applyNumberFormat="1" applyFont="1" applyFill="1" applyAlignment="1">
      <alignment horizontal="left" wrapText="1"/>
    </xf>
    <xf numFmtId="4" fontId="7" fillId="0" borderId="0" xfId="72" applyNumberFormat="1" applyFont="1" applyFill="1" applyAlignment="1">
      <alignment horizontal="right" wrapText="1"/>
    </xf>
    <xf numFmtId="4" fontId="3" fillId="0" borderId="0" xfId="0" applyNumberFormat="1" applyFont="1" applyFill="1" applyBorder="1" applyAlignment="1">
      <alignment horizontal="center"/>
    </xf>
    <xf numFmtId="0" fontId="5" fillId="0" borderId="0" xfId="81" applyFont="1" applyFill="1" applyBorder="1" applyAlignment="1">
      <alignment horizontal="center" vertical="center"/>
    </xf>
    <xf numFmtId="0" fontId="5" fillId="0" borderId="0" xfId="81" applyFont="1" applyFill="1" applyBorder="1" applyAlignment="1"/>
    <xf numFmtId="0" fontId="5" fillId="0" borderId="0" xfId="81" applyFont="1" applyFill="1" applyAlignment="1">
      <alignment horizontal="center"/>
    </xf>
    <xf numFmtId="0" fontId="5" fillId="0" borderId="0" xfId="81" applyFont="1" applyFill="1"/>
    <xf numFmtId="4" fontId="3" fillId="0" borderId="0" xfId="81" applyNumberFormat="1" applyFont="1" applyFill="1" applyAlignment="1">
      <alignment horizontal="right" vertical="center"/>
    </xf>
    <xf numFmtId="170" fontId="3" fillId="0" borderId="0" xfId="81" applyNumberFormat="1" applyFont="1" applyFill="1" applyAlignment="1">
      <alignment horizontal="right" vertical="center"/>
    </xf>
    <xf numFmtId="0" fontId="3" fillId="0" borderId="0" xfId="81" applyFont="1" applyFill="1" applyAlignment="1">
      <alignment horizontal="center" vertical="justify"/>
    </xf>
    <xf numFmtId="0" fontId="3" fillId="0" borderId="0" xfId="81" applyFont="1" applyFill="1" applyAlignment="1">
      <alignment vertical="justify"/>
    </xf>
    <xf numFmtId="4" fontId="8" fillId="0" borderId="0" xfId="61" applyFont="1" applyFill="1" applyAlignment="1">
      <alignment horizontal="center"/>
    </xf>
    <xf numFmtId="4" fontId="8" fillId="0" borderId="0" xfId="61" applyNumberFormat="1" applyFont="1" applyFill="1" applyAlignment="1">
      <alignment horizontal="right"/>
    </xf>
    <xf numFmtId="0" fontId="5" fillId="0" borderId="0" xfId="81" applyFont="1" applyFill="1" applyAlignment="1">
      <alignment horizontal="center" vertical="justify"/>
    </xf>
    <xf numFmtId="0" fontId="3" fillId="0" borderId="0" xfId="81" applyFont="1" applyFill="1" applyAlignment="1">
      <alignment horizontal="center" vertical="center"/>
    </xf>
    <xf numFmtId="43" fontId="5" fillId="0" borderId="0" xfId="38" applyFont="1" applyFill="1" applyBorder="1" applyAlignment="1">
      <alignment horizontal="right"/>
    </xf>
    <xf numFmtId="4" fontId="7" fillId="0" borderId="0" xfId="38" applyNumberFormat="1" applyFont="1" applyFill="1" applyBorder="1" applyAlignment="1">
      <alignment horizontal="right"/>
    </xf>
    <xf numFmtId="2" fontId="7" fillId="0" borderId="0" xfId="91" applyNumberFormat="1" applyFont="1" applyFill="1" applyAlignment="1">
      <alignment horizontal="right" vertical="center"/>
    </xf>
    <xf numFmtId="167" fontId="8" fillId="0" borderId="0" xfId="87" applyNumberFormat="1" applyFont="1" applyFill="1" applyAlignment="1">
      <alignment vertical="top"/>
    </xf>
    <xf numFmtId="167" fontId="8" fillId="0" borderId="0" xfId="91" applyNumberFormat="1" applyFont="1" applyFill="1" applyAlignment="1">
      <alignment horizontal="center" vertical="top"/>
    </xf>
    <xf numFmtId="172" fontId="8" fillId="0" borderId="0" xfId="91" applyFont="1" applyFill="1"/>
    <xf numFmtId="172" fontId="8" fillId="0" borderId="0" xfId="91" applyFont="1" applyFill="1" applyAlignment="1">
      <alignment horizontal="center"/>
    </xf>
    <xf numFmtId="167" fontId="8" fillId="0" borderId="0" xfId="87" applyNumberFormat="1" applyFont="1" applyFill="1" applyAlignment="1">
      <alignment horizontal="right" vertical="top"/>
    </xf>
    <xf numFmtId="0" fontId="8" fillId="0" borderId="0" xfId="92" applyFont="1" applyFill="1"/>
    <xf numFmtId="0" fontId="8" fillId="0" borderId="0" xfId="92" applyFont="1" applyFill="1" applyAlignment="1">
      <alignment horizontal="center"/>
    </xf>
    <xf numFmtId="0" fontId="8" fillId="0" borderId="0" xfId="91" applyNumberFormat="1" applyFont="1" applyFill="1" applyAlignment="1">
      <alignment horizontal="center"/>
    </xf>
    <xf numFmtId="0" fontId="5" fillId="0" borderId="0" xfId="0" applyFont="1" applyFill="1" applyBorder="1" applyAlignment="1">
      <alignment horizontal="left" vertical="justify" wrapText="1"/>
    </xf>
    <xf numFmtId="0" fontId="3" fillId="0" borderId="0" xfId="77" applyFont="1" applyFill="1" applyAlignment="1">
      <alignment horizontal="left" vertical="center" wrapText="1"/>
    </xf>
    <xf numFmtId="0" fontId="3" fillId="0" borderId="0" xfId="93" applyFont="1" applyFill="1" applyAlignment="1">
      <alignment horizontal="left"/>
    </xf>
    <xf numFmtId="4" fontId="3" fillId="0" borderId="0" xfId="93" applyNumberFormat="1" applyFont="1" applyFill="1" applyAlignment="1"/>
    <xf numFmtId="4" fontId="3" fillId="0" borderId="0" xfId="93" applyNumberFormat="1" applyFont="1" applyFill="1" applyBorder="1" applyAlignment="1">
      <alignment horizontal="center"/>
    </xf>
    <xf numFmtId="4" fontId="3" fillId="0" borderId="0" xfId="93" applyNumberFormat="1" applyFont="1" applyFill="1" applyBorder="1" applyAlignment="1">
      <alignment horizontal="right"/>
    </xf>
    <xf numFmtId="4" fontId="3" fillId="0" borderId="0" xfId="93" applyNumberFormat="1" applyFont="1" applyFill="1" applyBorder="1" applyAlignment="1"/>
    <xf numFmtId="0" fontId="15" fillId="0" borderId="0" xfId="0" applyFont="1" applyFill="1" applyBorder="1" applyAlignment="1">
      <alignment horizontal="left" vertical="justify" wrapText="1"/>
    </xf>
    <xf numFmtId="4" fontId="5" fillId="0" borderId="0" xfId="72" applyNumberFormat="1" applyFont="1" applyFill="1" applyAlignment="1">
      <alignment horizontal="right" wrapText="1"/>
    </xf>
    <xf numFmtId="0" fontId="5" fillId="0" borderId="0" xfId="0" applyFont="1" applyFill="1" applyBorder="1" applyAlignment="1">
      <alignment horizontal="left" vertical="justify" wrapText="1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justify" wrapText="1"/>
    </xf>
    <xf numFmtId="0" fontId="14" fillId="0" borderId="0" xfId="0" applyFont="1" applyAlignment="1">
      <alignment horizontal="right"/>
    </xf>
    <xf numFmtId="0" fontId="14" fillId="0" borderId="0" xfId="0" applyFont="1"/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/>
    <xf numFmtId="0" fontId="23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43" fontId="16" fillId="0" borderId="0" xfId="26" applyFont="1"/>
    <xf numFmtId="0" fontId="16" fillId="0" borderId="0" xfId="0" applyFont="1" applyAlignment="1">
      <alignment horizontal="center"/>
    </xf>
    <xf numFmtId="43" fontId="16" fillId="0" borderId="0" xfId="26" applyFont="1" applyAlignment="1">
      <alignment horizontal="center"/>
    </xf>
    <xf numFmtId="43" fontId="16" fillId="0" borderId="0" xfId="26" applyFont="1" applyAlignment="1">
      <alignment horizontal="right"/>
    </xf>
    <xf numFmtId="0" fontId="16" fillId="0" borderId="0" xfId="0" applyFont="1" applyFill="1" applyAlignment="1">
      <alignment wrapText="1"/>
    </xf>
    <xf numFmtId="43" fontId="16" fillId="0" borderId="0" xfId="26" applyFont="1" applyFill="1"/>
    <xf numFmtId="43" fontId="16" fillId="0" borderId="0" xfId="26" applyFont="1" applyFill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 wrapText="1"/>
    </xf>
    <xf numFmtId="164" fontId="23" fillId="0" borderId="0" xfId="0" applyNumberFormat="1" applyFont="1" applyAlignment="1">
      <alignment horizontal="right"/>
    </xf>
    <xf numFmtId="0" fontId="16" fillId="0" borderId="0" xfId="0" applyFont="1" applyAlignment="1">
      <alignment vertical="center" wrapText="1"/>
    </xf>
    <xf numFmtId="43" fontId="23" fillId="0" borderId="0" xfId="26" applyFont="1" applyFill="1" applyAlignment="1">
      <alignment horizontal="left" wrapText="1"/>
    </xf>
    <xf numFmtId="0" fontId="16" fillId="0" borderId="0" xfId="0" applyFont="1" applyAlignment="1">
      <alignment horizontal="left" vertical="center" wrapText="1"/>
    </xf>
    <xf numFmtId="0" fontId="7" fillId="0" borderId="0" xfId="55" applyFont="1" applyFill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4" fontId="5" fillId="0" borderId="0" xfId="72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4" fontId="5" fillId="0" borderId="0" xfId="41" applyNumberFormat="1" applyFont="1" applyFill="1" applyAlignment="1">
      <alignment horizontal="right"/>
    </xf>
    <xf numFmtId="4" fontId="5" fillId="0" borderId="0" xfId="41" applyNumberFormat="1" applyFont="1" applyFill="1" applyBorder="1" applyAlignment="1">
      <alignment horizontal="right"/>
    </xf>
    <xf numFmtId="0" fontId="3" fillId="0" borderId="0" xfId="72" applyFont="1" applyFill="1" applyAlignment="1">
      <alignment horizontal="right"/>
    </xf>
    <xf numFmtId="4" fontId="5" fillId="0" borderId="0" xfId="0" applyNumberFormat="1" applyFont="1" applyFill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 applyFill="1" applyAlignment="1">
      <alignment horizontal="right"/>
    </xf>
    <xf numFmtId="164" fontId="16" fillId="0" borderId="0" xfId="0" applyNumberFormat="1" applyFont="1" applyAlignment="1">
      <alignment horizontal="right"/>
    </xf>
    <xf numFmtId="4" fontId="5" fillId="0" borderId="0" xfId="40" applyNumberFormat="1" applyFont="1" applyFill="1" applyBorder="1" applyAlignment="1">
      <alignment horizontal="right" vertical="center"/>
    </xf>
    <xf numFmtId="4" fontId="5" fillId="0" borderId="0" xfId="81" applyNumberFormat="1" applyFont="1" applyFill="1" applyAlignment="1">
      <alignment horizontal="right"/>
    </xf>
    <xf numFmtId="4" fontId="7" fillId="0" borderId="0" xfId="81" applyNumberFormat="1" applyFont="1" applyFill="1" applyAlignment="1">
      <alignment horizontal="right" vertical="justify"/>
    </xf>
    <xf numFmtId="4" fontId="7" fillId="0" borderId="0" xfId="40" applyNumberFormat="1" applyFont="1" applyFill="1" applyAlignment="1">
      <alignment horizontal="right"/>
    </xf>
    <xf numFmtId="4" fontId="7" fillId="0" borderId="0" xfId="58" applyNumberFormat="1" applyFont="1" applyFill="1" applyAlignment="1">
      <alignment horizontal="right"/>
    </xf>
    <xf numFmtId="4" fontId="7" fillId="0" borderId="0" xfId="40" applyNumberFormat="1" applyFont="1" applyFill="1" applyBorder="1" applyAlignment="1">
      <alignment horizontal="right"/>
    </xf>
    <xf numFmtId="4" fontId="7" fillId="0" borderId="0" xfId="38" applyNumberFormat="1" applyFont="1" applyFill="1" applyAlignment="1">
      <alignment horizontal="right"/>
    </xf>
    <xf numFmtId="0" fontId="8" fillId="0" borderId="0" xfId="0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4" fontId="7" fillId="0" borderId="0" xfId="0" applyNumberFormat="1" applyFont="1" applyFill="1" applyAlignment="1">
      <alignment horizontal="right"/>
    </xf>
    <xf numFmtId="4" fontId="7" fillId="0" borderId="0" xfId="72" applyNumberFormat="1" applyFont="1" applyFill="1" applyAlignment="1">
      <alignment horizontal="right"/>
    </xf>
    <xf numFmtId="43" fontId="3" fillId="0" borderId="0" xfId="80" applyFont="1" applyFill="1" applyAlignment="1">
      <alignment horizontal="right"/>
    </xf>
    <xf numFmtId="4" fontId="5" fillId="0" borderId="0" xfId="30" applyNumberFormat="1" applyFont="1" applyFill="1" applyAlignment="1">
      <alignment horizontal="right"/>
    </xf>
    <xf numFmtId="0" fontId="8" fillId="0" borderId="0" xfId="91" applyNumberFormat="1" applyFont="1" applyFill="1" applyAlignment="1">
      <alignment horizontal="right"/>
    </xf>
    <xf numFmtId="4" fontId="5" fillId="0" borderId="0" xfId="28" applyNumberFormat="1" applyFont="1" applyFill="1" applyBorder="1" applyAlignment="1">
      <alignment horizontal="right"/>
    </xf>
    <xf numFmtId="4" fontId="5" fillId="0" borderId="4" xfId="41" applyNumberFormat="1" applyFont="1" applyFill="1" applyBorder="1" applyAlignment="1">
      <alignment horizontal="center"/>
    </xf>
    <xf numFmtId="0" fontId="5" fillId="0" borderId="0" xfId="56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3" fillId="0" borderId="0" xfId="93" applyFont="1" applyFill="1" applyAlignment="1">
      <alignment horizontal="left" wrapText="1"/>
    </xf>
    <xf numFmtId="167" fontId="8" fillId="0" borderId="0" xfId="91" applyNumberFormat="1" applyFont="1" applyFill="1" applyAlignment="1">
      <alignment horizontal="center" vertical="top"/>
    </xf>
    <xf numFmtId="172" fontId="8" fillId="0" borderId="0" xfId="91" applyFont="1" applyFill="1" applyAlignment="1">
      <alignment horizontal="center"/>
    </xf>
    <xf numFmtId="43" fontId="3" fillId="0" borderId="0" xfId="80" applyFont="1" applyFill="1" applyAlignment="1">
      <alignment horizontal="right" vertical="center"/>
    </xf>
    <xf numFmtId="172" fontId="8" fillId="0" borderId="5" xfId="91" applyFont="1" applyFill="1" applyBorder="1" applyAlignment="1">
      <alignment horizontal="left"/>
    </xf>
    <xf numFmtId="167" fontId="8" fillId="0" borderId="5" xfId="87" applyNumberFormat="1" applyFont="1" applyFill="1" applyBorder="1" applyAlignment="1">
      <alignment vertical="top"/>
    </xf>
    <xf numFmtId="167" fontId="8" fillId="0" borderId="5" xfId="91" applyNumberFormat="1" applyFont="1" applyFill="1" applyBorder="1" applyAlignment="1">
      <alignment horizontal="center" vertical="top"/>
    </xf>
    <xf numFmtId="0" fontId="3" fillId="0" borderId="0" xfId="93" applyFont="1" applyFill="1" applyAlignment="1">
      <alignment horizontal="right" vertical="center"/>
    </xf>
    <xf numFmtId="170" fontId="3" fillId="0" borderId="0" xfId="74" applyNumberFormat="1" applyFont="1" applyFill="1" applyAlignment="1">
      <alignment horizontal="right" vertical="center"/>
    </xf>
    <xf numFmtId="4" fontId="7" fillId="0" borderId="0" xfId="72" applyNumberFormat="1" applyFont="1" applyFill="1" applyAlignment="1">
      <alignment horizontal="right" wrapText="1"/>
    </xf>
    <xf numFmtId="0" fontId="19" fillId="0" borderId="0" xfId="0" applyFont="1" applyFill="1" applyBorder="1" applyAlignment="1">
      <alignment wrapText="1"/>
    </xf>
    <xf numFmtId="172" fontId="7" fillId="0" borderId="0" xfId="91" applyFont="1" applyFill="1" applyAlignment="1"/>
    <xf numFmtId="167" fontId="7" fillId="0" borderId="0" xfId="87" applyNumberFormat="1" applyFont="1" applyFill="1" applyAlignment="1">
      <alignment vertical="top"/>
    </xf>
    <xf numFmtId="2" fontId="7" fillId="0" borderId="0" xfId="91" applyNumberFormat="1" applyFont="1" applyFill="1" applyBorder="1" applyAlignment="1">
      <alignment horizontal="right" vertical="center"/>
    </xf>
    <xf numFmtId="167" fontId="8" fillId="0" borderId="0" xfId="87" applyNumberFormat="1" applyFont="1" applyFill="1" applyBorder="1" applyAlignment="1">
      <alignment vertical="top"/>
    </xf>
    <xf numFmtId="167" fontId="8" fillId="0" borderId="0" xfId="91" applyNumberFormat="1" applyFont="1" applyFill="1" applyBorder="1" applyAlignment="1">
      <alignment horizontal="center" vertical="top"/>
    </xf>
    <xf numFmtId="167" fontId="8" fillId="0" borderId="0" xfId="87" applyNumberFormat="1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right"/>
    </xf>
    <xf numFmtId="4" fontId="3" fillId="0" borderId="5" xfId="0" applyNumberFormat="1" applyFont="1" applyFill="1" applyBorder="1" applyAlignment="1">
      <alignment horizontal="center"/>
    </xf>
    <xf numFmtId="0" fontId="3" fillId="0" borderId="0" xfId="74" applyNumberFormat="1" applyFont="1" applyFill="1" applyAlignment="1">
      <alignment vertical="center" wrapText="1"/>
    </xf>
    <xf numFmtId="0" fontId="19" fillId="0" borderId="0" xfId="0" applyFont="1" applyAlignment="1">
      <alignment horizontal="right" vertical="center"/>
    </xf>
    <xf numFmtId="0" fontId="0" fillId="0" borderId="0" xfId="0" applyAlignment="1"/>
    <xf numFmtId="0" fontId="19" fillId="0" borderId="0" xfId="0" applyFont="1" applyAlignment="1">
      <alignment vertical="center"/>
    </xf>
    <xf numFmtId="0" fontId="19" fillId="0" borderId="0" xfId="0" applyFont="1" applyFill="1" applyBorder="1" applyAlignment="1" applyProtection="1">
      <alignment horizontal="left" wrapText="1"/>
    </xf>
    <xf numFmtId="0" fontId="5" fillId="0" borderId="0" xfId="0" applyFont="1" applyFill="1" applyAlignment="1">
      <alignment horizontal="center"/>
    </xf>
    <xf numFmtId="4" fontId="5" fillId="0" borderId="0" xfId="72" applyNumberFormat="1" applyFont="1" applyFill="1" applyAlignment="1">
      <alignment horizontal="right" wrapText="1"/>
    </xf>
    <xf numFmtId="43" fontId="5" fillId="0" borderId="0" xfId="38" applyFont="1" applyFill="1" applyBorder="1" applyAlignment="1">
      <alignment horizontal="left"/>
    </xf>
    <xf numFmtId="0" fontId="8" fillId="0" borderId="0" xfId="0" applyFont="1" applyFill="1" applyAlignment="1">
      <alignment horizontal="left" vertical="justify" wrapText="1"/>
    </xf>
    <xf numFmtId="49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5" fillId="0" borderId="0" xfId="72" applyNumberFormat="1" applyFont="1" applyFill="1" applyAlignment="1">
      <alignment horizontal="left" vertical="center" wrapText="1"/>
    </xf>
    <xf numFmtId="4" fontId="5" fillId="0" borderId="0" xfId="72" applyNumberFormat="1" applyFont="1" applyFill="1" applyAlignment="1">
      <alignment horizontal="left" wrapText="1"/>
    </xf>
    <xf numFmtId="43" fontId="5" fillId="0" borderId="0" xfId="38" applyFont="1" applyFill="1" applyBorder="1" applyAlignment="1">
      <alignment horizontal="right"/>
    </xf>
    <xf numFmtId="4" fontId="7" fillId="0" borderId="0" xfId="72" applyNumberFormat="1" applyFont="1" applyFill="1" applyAlignment="1">
      <alignment horizontal="right" wrapText="1"/>
    </xf>
    <xf numFmtId="0" fontId="8" fillId="0" borderId="0" xfId="73" applyFont="1" applyFill="1" applyAlignment="1">
      <alignment horizontal="left"/>
    </xf>
    <xf numFmtId="0" fontId="7" fillId="0" borderId="0" xfId="55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justify"/>
    </xf>
    <xf numFmtId="0" fontId="3" fillId="0" borderId="0" xfId="0" applyFont="1" applyFill="1" applyAlignment="1">
      <alignment horizontal="left" vertical="top" wrapText="1"/>
    </xf>
    <xf numFmtId="4" fontId="5" fillId="0" borderId="0" xfId="28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19" fillId="0" borderId="0" xfId="0" applyFont="1" applyAlignment="1">
      <alignment horizontal="left" vertical="center" wrapText="1"/>
    </xf>
  </cellXfs>
  <cellStyles count="96">
    <cellStyle name="Celda de comprobación 2" xfId="1"/>
    <cellStyle name="Comma 2" xfId="2"/>
    <cellStyle name="Énfasis 1" xfId="3"/>
    <cellStyle name="Énfasis 2" xfId="4"/>
    <cellStyle name="Énfasis 3" xfId="5"/>
    <cellStyle name="Énfasis1 - 20%" xfId="6"/>
    <cellStyle name="Énfasis1 - 40%" xfId="7"/>
    <cellStyle name="Énfasis1 - 60%" xfId="8"/>
    <cellStyle name="Énfasis2 - 20%" xfId="9"/>
    <cellStyle name="Énfasis2 - 40%" xfId="10"/>
    <cellStyle name="Énfasis2 - 60%" xfId="11"/>
    <cellStyle name="Énfasis2 2" xfId="12"/>
    <cellStyle name="Énfasis3 - 20%" xfId="13"/>
    <cellStyle name="Énfasis3 - 40%" xfId="14"/>
    <cellStyle name="Énfasis3 - 60%" xfId="15"/>
    <cellStyle name="Énfasis4 - 20%" xfId="16"/>
    <cellStyle name="Énfasis4 - 40%" xfId="17"/>
    <cellStyle name="Énfasis4 - 60%" xfId="18"/>
    <cellStyle name="Énfasis5 - 20%" xfId="19"/>
    <cellStyle name="Énfasis5 - 40%" xfId="20"/>
    <cellStyle name="Énfasis5 - 60%" xfId="21"/>
    <cellStyle name="Énfasis6 - 20%" xfId="22"/>
    <cellStyle name="Énfasis6 - 40%" xfId="23"/>
    <cellStyle name="Énfasis6 - 60%" xfId="24"/>
    <cellStyle name="Énfasis6 2" xfId="86"/>
    <cellStyle name="Euro" xfId="25"/>
    <cellStyle name="Incorrecto 2" xfId="79"/>
    <cellStyle name="Millares" xfId="26" builtinId="3"/>
    <cellStyle name="Millares [0] 2" xfId="27"/>
    <cellStyle name="Millares [0] 3" xfId="28"/>
    <cellStyle name="Millares [0] 5" xfId="29"/>
    <cellStyle name="Millares 10" xfId="30"/>
    <cellStyle name="Millares 10 2" xfId="80"/>
    <cellStyle name="Millares 10 2 2" xfId="85"/>
    <cellStyle name="Millares 11" xfId="31"/>
    <cellStyle name="Millares 12" xfId="32"/>
    <cellStyle name="Millares 12 2" xfId="84"/>
    <cellStyle name="Millares 13" xfId="33"/>
    <cellStyle name="Millares 14" xfId="34"/>
    <cellStyle name="Millares 15" xfId="35"/>
    <cellStyle name="Millares 16" xfId="36"/>
    <cellStyle name="Millares 2" xfId="37"/>
    <cellStyle name="Millares 2 2" xfId="38"/>
    <cellStyle name="Millares 2 2 2 2" xfId="87"/>
    <cellStyle name="Millares 2 3" xfId="39"/>
    <cellStyle name="Millares 2 3 2" xfId="82"/>
    <cellStyle name="Millares 2 4" xfId="40"/>
    <cellStyle name="Millares 2 5" xfId="90"/>
    <cellStyle name="Millares 3" xfId="41"/>
    <cellStyle name="Millares 3 2" xfId="42"/>
    <cellStyle name="Millares 3 2 2" xfId="78"/>
    <cellStyle name="Millares 3 2 3" xfId="83"/>
    <cellStyle name="Millares 4" xfId="43"/>
    <cellStyle name="Millares 5" xfId="44"/>
    <cellStyle name="Millares 5 2" xfId="45"/>
    <cellStyle name="Millares 5 3" xfId="46"/>
    <cellStyle name="Millares 6" xfId="47"/>
    <cellStyle name="Millares 7" xfId="48"/>
    <cellStyle name="Millares 7 2" xfId="49"/>
    <cellStyle name="Millares 8" xfId="50"/>
    <cellStyle name="Millares 9" xfId="51"/>
    <cellStyle name="Moneda 2" xfId="52"/>
    <cellStyle name="Moneda 2 2" xfId="53"/>
    <cellStyle name="Moneda 3" xfId="54"/>
    <cellStyle name="Normal" xfId="0" builtinId="0"/>
    <cellStyle name="Normal 13" xfId="75"/>
    <cellStyle name="Normal 15" xfId="91"/>
    <cellStyle name="Normal 18" xfId="89"/>
    <cellStyle name="Normal 2" xfId="55"/>
    <cellStyle name="Normal 2 2" xfId="56"/>
    <cellStyle name="Normal 2 2 2 2" xfId="73"/>
    <cellStyle name="Normal 2 2 3 2" xfId="76"/>
    <cellStyle name="Normal 2 3" xfId="57"/>
    <cellStyle name="Normal 2 4" xfId="81"/>
    <cellStyle name="Normal 3" xfId="58"/>
    <cellStyle name="Normal 3 2" xfId="59"/>
    <cellStyle name="Normal 3 2 2" xfId="95"/>
    <cellStyle name="Normal 4" xfId="60"/>
    <cellStyle name="Normal 5" xfId="61"/>
    <cellStyle name="Normal 6" xfId="62"/>
    <cellStyle name="Normal 6 2" xfId="88"/>
    <cellStyle name="Normal 7" xfId="63"/>
    <cellStyle name="Normal 8" xfId="72"/>
    <cellStyle name="Normal 8 2" xfId="93"/>
    <cellStyle name="Normal 9" xfId="77"/>
    <cellStyle name="Normal 9 2" xfId="94"/>
    <cellStyle name="Normal_EDIFICIO VILLA OLIMPICA" xfId="74"/>
    <cellStyle name="Normal_RESIDENCIAL SAN ANDRES 2" xfId="92"/>
    <cellStyle name="Porcentaje 2" xfId="64"/>
    <cellStyle name="Porcentaje 3" xfId="65"/>
    <cellStyle name="Porcentual 2" xfId="66"/>
    <cellStyle name="Porcentual 3" xfId="67"/>
    <cellStyle name="Porcentual 4" xfId="68"/>
    <cellStyle name="Porcentual 5" xfId="69"/>
    <cellStyle name="Porcentual 6" xfId="70"/>
    <cellStyle name="Título de hoja" xfId="71"/>
  </cellStyles>
  <dxfs count="0"/>
  <tableStyles count="0" defaultTableStyle="TableStyleMedium9" defaultPivotStyle="PivotStyleLight16"/>
  <colors>
    <mruColors>
      <color rgb="FFFF0000"/>
      <color rgb="FF00FF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658094</xdr:colOff>
      <xdr:row>0</xdr:row>
      <xdr:rowOff>0</xdr:rowOff>
    </xdr:from>
    <xdr:to>
      <xdr:col>6</xdr:col>
      <xdr:colOff>857251</xdr:colOff>
      <xdr:row>1</xdr:row>
      <xdr:rowOff>164387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6412" y="34773"/>
          <a:ext cx="1125680" cy="3289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PC%20VOL%202\METRO\INGENIERIA%20METALICA\PASARELA%20ESTACION%20ISABELA\PASARELA%20PEATONAL%20ESTACION%20ISABEL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CO-JOMARU\Users\Public\Documents\2006%2001%20Ene%20Text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CANADA%20REPARTO%20PERALTA\CUBICACION%20FINAL%20ETAPA%201%20rev.%2022%20ENE%20200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8\Users\Users\supervision\AppData\Local\Microsoft\Windows\Temporary%20Internet%20Files\Low\Content.IE5\ALDN6VTN\CARPETA%20GENERAL\San%20Francisco%20de%20Macoris\Analisis%20de%20Precios%20Unitari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efs01\kfwpresupuesto\Documents%20and%20Settings\Soraya%20%20Mora\My%20Documents\SEE-KFW\BAHORUCO%20(NEIBA)\Documentos%20Soraya\SEE-2003\A.%20DE%20C.%20ARROYO%20PAL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jgonzalez\My%20Documents\OBRAS%20PUBLICAS%202011----PROYECTO\New%20Folder\DESTACAMENTO%20PADRE%20LAS%20CASAS\PRESUPUESTO%20CUARTEL%20P.N%20PADRE%20LAS%20CASAS\curso%20codia\Analisis%20de%20costos%20actualizado%20Jomaru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CARPETAS%20DEPTO.%20PRESUPUESTOS\YANEL%20FERNANDEZ\sanchez%20ramirez\iteco\EDIFICIO%20ADMINISTRATIVO%20ITECO\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DESTOC\otross\PRESUPUESTO%20SABADO.%20MARLYNG\Canada%20Peralta\Documents%20and%20Settings\Administrator\My%20Documents\BACKUP%20JULIO\wandel\escritorio%201\PRESUPUESTOS\San%20Pedro%20de%20Macoris\PRESUPUESTO%20E-SPM-023-01-0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&#241;ada%20de%20Santiago\PRESUPUESTO_CANADA_REPARTO_PERALTA%20por%20macm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Tony%20Hernandez\Mis%20documentos\presupuesto\presupuesto\SANCHEZ%20CURIEL\CADENA%20MAR%20PROYECTO\LOLIN%20NAVE%20PTA%20CAN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yanel\PERSONALTRABAJOS\mayra\Presupuesto%20escuela%20de%2024%20aulas%20desan_jua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uis%20Mota\My%20Documents\Arq.%20Fajar\CDE\Planos\Subestaci&#243;n%20Duverg&#233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BAJO%20OBRAS%20PUBLICAS\TRIBUNAL%20CONST\01%20IE%2012020A%20Tribunal%20Constitucional%20OC%201PV%20CASETA%20PLANTA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ardo%20Leslie\Documents\PRESUPUESTO%20GARDEN%20TOWER%20(Autosaved)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Presupuesto%20destacamento%20T1%2028-10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Users\yanel\Documents\PERSONALTRABAJOS\CUPIDO\PROYECTO%20MICHEL%20MARIE\PRESUPUESTO%20RESIDENCIAL%20MICHELLE%20MARIE%20modif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G.A.1(07junio2005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ime\Documents\Oficina%20Comision%20Desarrollo%20Provincial\Iglesia%20Catalina\Iglesia%20Catalina%20(version%201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pynet-17\E\LICITACION%20VILLAS%20TIPO%20PRESIDENCIAL%20BISONO\Villa%20%20Presidencial4,5,6%20BISONO-ultimo%20DEFINITIV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padp\AppData\Local\Temp\Rar$DIa0.969\ANALISIS\MURO%20DE%20GAVIONES%20RIO%20PANSO\Presupuesto%20Canalizacion%20rio%20Ocoa,%20%20%20R.D.,jio%202012%20-%20copia%20(1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Presupuesto%20Colina%20ben\ACACIA%20be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antony's\SANCHEZ%20CURIEL\DSD%20(tanques%20falconbridge+varios)\nave%20fadoc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UARIO-03\Almacen%20(D)\LP\Mis%20doc.%20of\OZORIA%202006\LAS%20AMERICAS\PRESUPUESTO\PRES.%20TUNEL%20CHARLE%20REV%20ABRIL%2007\TUNEL%20CHARLES%20ABRIL%2007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geobanny\Barrick\Paquete%20II\PIT%20OFFICE\PRESUPUESTO%20PIT%20OFFICE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5">
          <cell r="F5">
            <v>22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Sheet4"/>
      <sheetName val="Resu"/>
      <sheetName val="Ana"/>
      <sheetName val="Indice"/>
    </sheetNames>
    <sheetDataSet>
      <sheetData sheetId="0" refreshError="1"/>
      <sheetData sheetId="1" refreshError="1">
        <row r="582">
          <cell r="E582">
            <v>115.6</v>
          </cell>
        </row>
        <row r="584">
          <cell r="E584">
            <v>425000</v>
          </cell>
        </row>
        <row r="592">
          <cell r="E592">
            <v>543000</v>
          </cell>
        </row>
      </sheetData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F11">
            <v>2274.5</v>
          </cell>
        </row>
        <row r="15">
          <cell r="F15">
            <v>2253</v>
          </cell>
        </row>
        <row r="19">
          <cell r="F19">
            <v>2253</v>
          </cell>
        </row>
        <row r="23">
          <cell r="F23">
            <v>2253</v>
          </cell>
        </row>
        <row r="27">
          <cell r="F27">
            <v>2253</v>
          </cell>
        </row>
        <row r="31">
          <cell r="F31">
            <v>2253</v>
          </cell>
        </row>
        <row r="35">
          <cell r="F35">
            <v>2253</v>
          </cell>
        </row>
        <row r="39">
          <cell r="F39">
            <v>2253</v>
          </cell>
        </row>
        <row r="43">
          <cell r="F43">
            <v>2253</v>
          </cell>
        </row>
        <row r="47">
          <cell r="F47">
            <v>2253</v>
          </cell>
        </row>
        <row r="51">
          <cell r="F51">
            <v>2253</v>
          </cell>
        </row>
        <row r="55">
          <cell r="F55">
            <v>2253</v>
          </cell>
        </row>
        <row r="59">
          <cell r="F59">
            <v>2253</v>
          </cell>
        </row>
        <row r="72">
          <cell r="F72">
            <v>694.65000000000009</v>
          </cell>
        </row>
        <row r="82">
          <cell r="F82">
            <v>818.43000000000006</v>
          </cell>
        </row>
        <row r="92">
          <cell r="F92">
            <v>904.86000000000013</v>
          </cell>
        </row>
        <row r="106">
          <cell r="F106">
            <v>614.06000000000006</v>
          </cell>
        </row>
        <row r="128">
          <cell r="F128">
            <v>2906.2199999999993</v>
          </cell>
        </row>
        <row r="139">
          <cell r="F139">
            <v>549.68000000000006</v>
          </cell>
        </row>
        <row r="150">
          <cell r="F150">
            <v>677.57</v>
          </cell>
        </row>
        <row r="161">
          <cell r="F161">
            <v>898.62</v>
          </cell>
        </row>
        <row r="172">
          <cell r="F172">
            <v>851.17000000000019</v>
          </cell>
        </row>
        <row r="183">
          <cell r="F183">
            <v>782.29000000000008</v>
          </cell>
        </row>
        <row r="194">
          <cell r="F194">
            <v>928.58000000000015</v>
          </cell>
        </row>
        <row r="205">
          <cell r="F205">
            <v>984.30000000000018</v>
          </cell>
        </row>
        <row r="216">
          <cell r="F216">
            <v>1487.0700000000004</v>
          </cell>
        </row>
        <row r="227">
          <cell r="F227">
            <v>1557.4700000000005</v>
          </cell>
        </row>
        <row r="238">
          <cell r="F238">
            <v>1483.9900000000002</v>
          </cell>
        </row>
        <row r="248">
          <cell r="F248">
            <v>1902.3000000000004</v>
          </cell>
        </row>
        <row r="253">
          <cell r="F253">
            <v>2338.06</v>
          </cell>
        </row>
        <row r="258">
          <cell r="F258">
            <v>1318.24</v>
          </cell>
        </row>
        <row r="263">
          <cell r="F263">
            <v>1324.1200000000001</v>
          </cell>
        </row>
        <row r="290">
          <cell r="F290">
            <v>14374.57</v>
          </cell>
        </row>
        <row r="291">
          <cell r="F291">
            <v>804.85</v>
          </cell>
        </row>
        <row r="327">
          <cell r="F327">
            <v>29660.49</v>
          </cell>
        </row>
        <row r="328">
          <cell r="F328">
            <v>880.92</v>
          </cell>
        </row>
        <row r="342">
          <cell r="F342">
            <v>4207.68</v>
          </cell>
        </row>
        <row r="343">
          <cell r="F343">
            <v>420.77</v>
          </cell>
        </row>
        <row r="352">
          <cell r="F352">
            <v>389.54999999999995</v>
          </cell>
        </row>
        <row r="359">
          <cell r="F359">
            <v>427.78999999999996</v>
          </cell>
        </row>
        <row r="366">
          <cell r="F366">
            <v>18.79</v>
          </cell>
        </row>
        <row r="371">
          <cell r="F371">
            <v>15.9</v>
          </cell>
        </row>
        <row r="375">
          <cell r="F375">
            <v>41.23</v>
          </cell>
        </row>
        <row r="380">
          <cell r="F380">
            <v>28.060000000000002</v>
          </cell>
        </row>
        <row r="387">
          <cell r="F387">
            <v>166.18</v>
          </cell>
        </row>
        <row r="392">
          <cell r="F392">
            <v>135.55000000000001</v>
          </cell>
        </row>
        <row r="399">
          <cell r="F399">
            <v>141.18</v>
          </cell>
        </row>
        <row r="407">
          <cell r="F407">
            <v>251.52999999999997</v>
          </cell>
        </row>
        <row r="415">
          <cell r="F415">
            <v>188.22</v>
          </cell>
        </row>
        <row r="423">
          <cell r="F423">
            <v>269.83999999999997</v>
          </cell>
        </row>
        <row r="430">
          <cell r="F430">
            <v>240.45999999999998</v>
          </cell>
        </row>
        <row r="438">
          <cell r="F438">
            <v>150.42000000000002</v>
          </cell>
        </row>
        <row r="443">
          <cell r="F443">
            <v>47.64</v>
          </cell>
        </row>
        <row r="448">
          <cell r="F448">
            <v>81.81</v>
          </cell>
        </row>
        <row r="453">
          <cell r="F453">
            <v>93.97999999999999</v>
          </cell>
        </row>
        <row r="458">
          <cell r="F458">
            <v>69.75</v>
          </cell>
        </row>
        <row r="467">
          <cell r="F467">
            <v>1134.3499999999999</v>
          </cell>
        </row>
        <row r="473">
          <cell r="F473">
            <v>1248.3999999999999</v>
          </cell>
        </row>
        <row r="479">
          <cell r="F479">
            <v>1002.25</v>
          </cell>
        </row>
        <row r="485">
          <cell r="F485">
            <v>1324.46</v>
          </cell>
        </row>
        <row r="491">
          <cell r="F491">
            <v>1661.6599999999999</v>
          </cell>
        </row>
        <row r="509">
          <cell r="F509">
            <v>1354.47</v>
          </cell>
        </row>
        <row r="515">
          <cell r="F515">
            <v>1274.4199999999998</v>
          </cell>
        </row>
        <row r="521">
          <cell r="F521">
            <v>1700.69</v>
          </cell>
        </row>
        <row r="527">
          <cell r="F527">
            <v>1068.3</v>
          </cell>
        </row>
        <row r="542">
          <cell r="F542">
            <v>15217.250000000002</v>
          </cell>
        </row>
        <row r="546">
          <cell r="F546">
            <v>17516.64</v>
          </cell>
        </row>
        <row r="550">
          <cell r="F550">
            <v>17674.7</v>
          </cell>
        </row>
        <row r="570">
          <cell r="F570">
            <v>19646.91</v>
          </cell>
        </row>
        <row r="574">
          <cell r="F574">
            <v>19867.61</v>
          </cell>
        </row>
        <row r="579">
          <cell r="F579">
            <v>21720.720000000001</v>
          </cell>
        </row>
        <row r="583">
          <cell r="F583">
            <v>24024.530000000002</v>
          </cell>
        </row>
        <row r="596">
          <cell r="F596">
            <v>13715.240000000002</v>
          </cell>
        </row>
        <row r="600">
          <cell r="F600">
            <v>13935.939999999999</v>
          </cell>
        </row>
        <row r="613">
          <cell r="F613">
            <v>13667.82</v>
          </cell>
        </row>
        <row r="617">
          <cell r="F617">
            <v>13888.519999999999</v>
          </cell>
        </row>
        <row r="630">
          <cell r="F630">
            <v>10257.959999999999</v>
          </cell>
        </row>
        <row r="634">
          <cell r="F634">
            <v>10478.66</v>
          </cell>
        </row>
        <row r="648">
          <cell r="F648">
            <v>10664.240000000002</v>
          </cell>
        </row>
        <row r="652">
          <cell r="F652">
            <v>9891.2999999999993</v>
          </cell>
        </row>
        <row r="666">
          <cell r="F666">
            <v>10111.719999999999</v>
          </cell>
        </row>
        <row r="670">
          <cell r="F670">
            <v>9097.26</v>
          </cell>
        </row>
        <row r="683">
          <cell r="F683">
            <v>12077.480000000001</v>
          </cell>
        </row>
        <row r="687">
          <cell r="F687">
            <v>11856.78</v>
          </cell>
        </row>
        <row r="700">
          <cell r="F700">
            <v>21807.11</v>
          </cell>
        </row>
        <row r="705">
          <cell r="F705">
            <v>21807.11</v>
          </cell>
        </row>
        <row r="710">
          <cell r="F710">
            <v>21807.11</v>
          </cell>
        </row>
        <row r="715">
          <cell r="F715">
            <v>21807.11</v>
          </cell>
        </row>
        <row r="728">
          <cell r="F728">
            <v>16292.18</v>
          </cell>
        </row>
        <row r="733">
          <cell r="F733">
            <v>16292.18</v>
          </cell>
        </row>
        <row r="756">
          <cell r="F756">
            <v>16244.759999999998</v>
          </cell>
        </row>
        <row r="761">
          <cell r="F761">
            <v>16552.739999999998</v>
          </cell>
        </row>
        <row r="766">
          <cell r="F766">
            <v>16244.759999999998</v>
          </cell>
        </row>
        <row r="771">
          <cell r="F771">
            <v>16552.739999999998</v>
          </cell>
        </row>
        <row r="777">
          <cell r="F777">
            <v>16508.25</v>
          </cell>
        </row>
        <row r="782">
          <cell r="F782">
            <v>16552.739999999998</v>
          </cell>
        </row>
        <row r="788">
          <cell r="F788">
            <v>16508.25</v>
          </cell>
        </row>
        <row r="793">
          <cell r="F793">
            <v>16552.739999999998</v>
          </cell>
        </row>
        <row r="806">
          <cell r="F806">
            <v>12834.9</v>
          </cell>
        </row>
        <row r="811">
          <cell r="F811">
            <v>13079.970000000001</v>
          </cell>
        </row>
        <row r="817">
          <cell r="F817">
            <v>13044.57</v>
          </cell>
        </row>
        <row r="822">
          <cell r="F822">
            <v>13079.970000000001</v>
          </cell>
        </row>
        <row r="836">
          <cell r="F836">
            <v>13241.18</v>
          </cell>
        </row>
        <row r="841">
          <cell r="F841">
            <v>13509.470000000001</v>
          </cell>
        </row>
        <row r="847">
          <cell r="F847">
            <v>13241.18</v>
          </cell>
        </row>
        <row r="852">
          <cell r="F852">
            <v>13509.470000000001</v>
          </cell>
        </row>
        <row r="859">
          <cell r="F859">
            <v>13470.720000000001</v>
          </cell>
        </row>
        <row r="864">
          <cell r="F864">
            <v>13509.470000000001</v>
          </cell>
        </row>
        <row r="871">
          <cell r="F871">
            <v>13470.720000000001</v>
          </cell>
        </row>
        <row r="876">
          <cell r="F876">
            <v>13509.470000000001</v>
          </cell>
        </row>
        <row r="890">
          <cell r="F890">
            <v>12467.96</v>
          </cell>
        </row>
        <row r="895">
          <cell r="F895">
            <v>11977.32</v>
          </cell>
        </row>
        <row r="902">
          <cell r="F902">
            <v>12727.3</v>
          </cell>
        </row>
        <row r="907">
          <cell r="F907">
            <v>12771.08</v>
          </cell>
        </row>
        <row r="920">
          <cell r="F920">
            <v>14456.350000000002</v>
          </cell>
        </row>
        <row r="925">
          <cell r="F925">
            <v>14936.05</v>
          </cell>
        </row>
        <row r="931">
          <cell r="F931">
            <v>14866.76</v>
          </cell>
        </row>
        <row r="936">
          <cell r="F936">
            <v>14936.05</v>
          </cell>
        </row>
        <row r="949">
          <cell r="F949">
            <v>16402.82</v>
          </cell>
        </row>
        <row r="954">
          <cell r="F954">
            <v>16710.8</v>
          </cell>
        </row>
        <row r="960">
          <cell r="F960">
            <v>16666.309999999998</v>
          </cell>
        </row>
        <row r="965">
          <cell r="F965">
            <v>16710.8</v>
          </cell>
        </row>
        <row r="978">
          <cell r="F978">
            <v>12992.96</v>
          </cell>
        </row>
        <row r="983">
          <cell r="F983">
            <v>13238.03</v>
          </cell>
        </row>
        <row r="989">
          <cell r="F989">
            <v>13202.630000000001</v>
          </cell>
        </row>
        <row r="994">
          <cell r="F994">
            <v>13238.03</v>
          </cell>
        </row>
        <row r="1008">
          <cell r="F1008">
            <v>13399.240000000002</v>
          </cell>
        </row>
        <row r="1013">
          <cell r="F1013">
            <v>13667.529999999999</v>
          </cell>
        </row>
        <row r="1019">
          <cell r="F1019">
            <v>13399.24</v>
          </cell>
        </row>
        <row r="1024">
          <cell r="F1024">
            <v>13667.529999999999</v>
          </cell>
        </row>
        <row r="1031">
          <cell r="F1031">
            <v>13628.779999999999</v>
          </cell>
        </row>
        <row r="1036">
          <cell r="F1036">
            <v>13667.529999999999</v>
          </cell>
        </row>
        <row r="1043">
          <cell r="F1043">
            <v>13628.779999999999</v>
          </cell>
        </row>
        <row r="1048">
          <cell r="F1048">
            <v>13667.529999999999</v>
          </cell>
        </row>
        <row r="1062">
          <cell r="F1062">
            <v>12626.02</v>
          </cell>
        </row>
        <row r="1067">
          <cell r="F1067">
            <v>12135.380000000001</v>
          </cell>
        </row>
        <row r="1074">
          <cell r="F1074">
            <v>12885.36</v>
          </cell>
        </row>
        <row r="1079">
          <cell r="F1079">
            <v>12929.14</v>
          </cell>
        </row>
        <row r="1092">
          <cell r="F1092">
            <v>14591.780000000002</v>
          </cell>
        </row>
        <row r="1097">
          <cell r="F1097">
            <v>15071.48</v>
          </cell>
        </row>
        <row r="1103">
          <cell r="F1103">
            <v>15002.19</v>
          </cell>
        </row>
        <row r="1108">
          <cell r="F1108">
            <v>15071.48</v>
          </cell>
        </row>
        <row r="1121">
          <cell r="F1121">
            <v>16664.399999999998</v>
          </cell>
        </row>
        <row r="1126">
          <cell r="F1126">
            <v>16972.379999999997</v>
          </cell>
        </row>
        <row r="1132">
          <cell r="F1132">
            <v>16927.89</v>
          </cell>
        </row>
        <row r="1137">
          <cell r="F1137">
            <v>16972.379999999997</v>
          </cell>
        </row>
        <row r="1150">
          <cell r="F1150">
            <v>13254.539999999999</v>
          </cell>
        </row>
        <row r="1155">
          <cell r="F1155">
            <v>13499.61</v>
          </cell>
        </row>
        <row r="1161">
          <cell r="F1161">
            <v>13464.21</v>
          </cell>
        </row>
        <row r="1166">
          <cell r="F1166">
            <v>13499.61</v>
          </cell>
        </row>
        <row r="1180">
          <cell r="F1180">
            <v>13660.82</v>
          </cell>
        </row>
        <row r="1185">
          <cell r="F1185">
            <v>13929.11</v>
          </cell>
        </row>
        <row r="1191">
          <cell r="F1191">
            <v>13660.82</v>
          </cell>
        </row>
        <row r="1196">
          <cell r="F1196">
            <v>13929.11</v>
          </cell>
        </row>
        <row r="1203">
          <cell r="F1203">
            <v>13890.36</v>
          </cell>
        </row>
        <row r="1208">
          <cell r="F1208">
            <v>13929.11</v>
          </cell>
        </row>
        <row r="1215">
          <cell r="F1215">
            <v>13890.36</v>
          </cell>
        </row>
        <row r="1220">
          <cell r="F1220">
            <v>13929.11</v>
          </cell>
        </row>
        <row r="1234">
          <cell r="F1234">
            <v>12887.599999999999</v>
          </cell>
        </row>
        <row r="1239">
          <cell r="F1239">
            <v>12396.96</v>
          </cell>
        </row>
        <row r="1246">
          <cell r="F1246">
            <v>13146.939999999999</v>
          </cell>
        </row>
        <row r="1251">
          <cell r="F1251">
            <v>13190.72</v>
          </cell>
        </row>
        <row r="1264">
          <cell r="F1264">
            <v>14853.36</v>
          </cell>
        </row>
        <row r="1269">
          <cell r="F1269">
            <v>15333.06</v>
          </cell>
        </row>
        <row r="1275">
          <cell r="F1275">
            <v>15263.77</v>
          </cell>
        </row>
        <row r="1280">
          <cell r="F1280">
            <v>15333.06</v>
          </cell>
        </row>
        <row r="1295">
          <cell r="F1295">
            <v>12646.11</v>
          </cell>
        </row>
        <row r="1307">
          <cell r="F1307">
            <v>12866.81</v>
          </cell>
        </row>
        <row r="1343">
          <cell r="F1343">
            <v>10926.86</v>
          </cell>
        </row>
        <row r="1355">
          <cell r="F1355">
            <v>11147.56</v>
          </cell>
        </row>
        <row r="1371">
          <cell r="F1371">
            <v>25487.59</v>
          </cell>
        </row>
        <row r="1384">
          <cell r="F1384">
            <v>25708.29</v>
          </cell>
        </row>
        <row r="1397">
          <cell r="F1397">
            <v>19088.740000000002</v>
          </cell>
        </row>
        <row r="1410">
          <cell r="F1410">
            <v>19309.440000000002</v>
          </cell>
        </row>
        <row r="1448">
          <cell r="F1448">
            <v>16184.390000000001</v>
          </cell>
        </row>
        <row r="1460">
          <cell r="F1460">
            <v>16405.09</v>
          </cell>
        </row>
        <row r="1473">
          <cell r="F1473">
            <v>28064.53</v>
          </cell>
        </row>
        <row r="1486">
          <cell r="F1486">
            <v>21665.68</v>
          </cell>
        </row>
        <row r="1498">
          <cell r="F1498">
            <v>18761.330000000002</v>
          </cell>
        </row>
        <row r="1513">
          <cell r="F1513">
            <v>8380.77</v>
          </cell>
        </row>
        <row r="1517">
          <cell r="F1517">
            <v>8380.77</v>
          </cell>
        </row>
        <row r="1522">
          <cell r="F1522">
            <v>8520.83</v>
          </cell>
        </row>
        <row r="1527">
          <cell r="F1527">
            <v>8520.83</v>
          </cell>
        </row>
        <row r="1539">
          <cell r="F1539">
            <v>7299.48</v>
          </cell>
        </row>
        <row r="1543">
          <cell r="F1543">
            <v>7299.48</v>
          </cell>
        </row>
        <row r="1548">
          <cell r="F1548">
            <v>7414.67</v>
          </cell>
        </row>
        <row r="1553">
          <cell r="F1553">
            <v>7414.67</v>
          </cell>
        </row>
        <row r="1565">
          <cell r="F1565">
            <v>10680.16</v>
          </cell>
        </row>
        <row r="1569">
          <cell r="F1569">
            <v>10680.16</v>
          </cell>
        </row>
        <row r="1574">
          <cell r="F1574">
            <v>10820.220000000001</v>
          </cell>
        </row>
        <row r="1579">
          <cell r="F1579">
            <v>10820.220000000001</v>
          </cell>
        </row>
        <row r="1591">
          <cell r="F1591">
            <v>9598.869999999999</v>
          </cell>
        </row>
        <row r="1595">
          <cell r="F1595">
            <v>9598.8700000000008</v>
          </cell>
        </row>
        <row r="1600">
          <cell r="F1600">
            <v>9714.06</v>
          </cell>
        </row>
        <row r="1605">
          <cell r="F1605">
            <v>9714.06</v>
          </cell>
        </row>
        <row r="1621">
          <cell r="F1621">
            <v>14802.09</v>
          </cell>
        </row>
        <row r="1625">
          <cell r="F1625">
            <v>14802.09</v>
          </cell>
        </row>
        <row r="1630">
          <cell r="F1630">
            <v>14941.89</v>
          </cell>
        </row>
        <row r="1635">
          <cell r="F1635">
            <v>14941.89</v>
          </cell>
        </row>
        <row r="1648">
          <cell r="F1648">
            <v>14960.150000000001</v>
          </cell>
        </row>
        <row r="1652">
          <cell r="F1652">
            <v>14960.15</v>
          </cell>
        </row>
        <row r="1657">
          <cell r="F1657">
            <v>15099.95</v>
          </cell>
        </row>
        <row r="1662">
          <cell r="F1662">
            <v>15099.95</v>
          </cell>
        </row>
        <row r="1675">
          <cell r="F1675">
            <v>15221.73</v>
          </cell>
        </row>
        <row r="1679">
          <cell r="F1679">
            <v>15221.73</v>
          </cell>
        </row>
        <row r="1684">
          <cell r="F1684">
            <v>15361.53</v>
          </cell>
        </row>
        <row r="1689">
          <cell r="F1689">
            <v>15361.53</v>
          </cell>
        </row>
        <row r="1702">
          <cell r="F1702">
            <v>12270.74</v>
          </cell>
        </row>
        <row r="1706">
          <cell r="F1706">
            <v>12270.74</v>
          </cell>
        </row>
        <row r="1711">
          <cell r="F1711">
            <v>12375.720000000001</v>
          </cell>
        </row>
        <row r="1716">
          <cell r="F1716">
            <v>12375.720000000001</v>
          </cell>
        </row>
        <row r="1729">
          <cell r="F1729">
            <v>12428.8</v>
          </cell>
        </row>
        <row r="1733">
          <cell r="F1733">
            <v>12428.800000000001</v>
          </cell>
        </row>
        <row r="1738">
          <cell r="F1738">
            <v>12533.78</v>
          </cell>
        </row>
        <row r="1743">
          <cell r="F1743">
            <v>12533.78</v>
          </cell>
        </row>
        <row r="1756">
          <cell r="F1756">
            <v>16983.34</v>
          </cell>
        </row>
        <row r="1760">
          <cell r="F1760">
            <v>16983.34</v>
          </cell>
        </row>
        <row r="1765">
          <cell r="F1765">
            <v>17356.36</v>
          </cell>
        </row>
        <row r="1770">
          <cell r="F1770">
            <v>17356.36</v>
          </cell>
        </row>
        <row r="1783">
          <cell r="F1783">
            <v>13814.14</v>
          </cell>
        </row>
        <row r="1787">
          <cell r="F1787">
            <v>13814.140000000001</v>
          </cell>
        </row>
        <row r="1792">
          <cell r="F1792">
            <v>14000.650000000001</v>
          </cell>
        </row>
        <row r="1797">
          <cell r="F1797">
            <v>14000.650000000001</v>
          </cell>
        </row>
        <row r="1810">
          <cell r="F1810">
            <v>17244.919999999998</v>
          </cell>
        </row>
        <row r="1814">
          <cell r="F1814">
            <v>17244.920000000002</v>
          </cell>
        </row>
        <row r="1819">
          <cell r="F1819">
            <v>17617.940000000002</v>
          </cell>
        </row>
        <row r="1824">
          <cell r="F1824">
            <v>17617.940000000002</v>
          </cell>
        </row>
        <row r="1837">
          <cell r="F1837">
            <v>14075.719999999998</v>
          </cell>
        </row>
        <row r="1841">
          <cell r="F1841">
            <v>14075.720000000001</v>
          </cell>
        </row>
        <row r="1846">
          <cell r="F1846">
            <v>14262.23</v>
          </cell>
        </row>
        <row r="1851">
          <cell r="F1851">
            <v>14262.23</v>
          </cell>
        </row>
        <row r="1866">
          <cell r="F1866">
            <v>14648.619999999999</v>
          </cell>
        </row>
        <row r="1871">
          <cell r="F1871">
            <v>14648.619999999999</v>
          </cell>
        </row>
        <row r="1876">
          <cell r="F1876">
            <v>14648.619999999999</v>
          </cell>
        </row>
        <row r="1881">
          <cell r="F1881">
            <v>14648.619999999999</v>
          </cell>
        </row>
        <row r="1885">
          <cell r="F1885">
            <v>14591.769999999999</v>
          </cell>
        </row>
        <row r="1890">
          <cell r="F1890">
            <v>14591.769999999999</v>
          </cell>
        </row>
        <row r="1896">
          <cell r="F1896">
            <v>14591.769999999999</v>
          </cell>
        </row>
        <row r="1901">
          <cell r="F1901">
            <v>14591.769999999999</v>
          </cell>
        </row>
        <row r="1913">
          <cell r="F1913">
            <v>16948.009999999998</v>
          </cell>
        </row>
        <row r="1918">
          <cell r="F1918">
            <v>16948.010000000002</v>
          </cell>
        </row>
        <row r="1923">
          <cell r="F1923">
            <v>16948.010000000002</v>
          </cell>
        </row>
        <row r="1928">
          <cell r="F1928">
            <v>16948.010000000002</v>
          </cell>
        </row>
        <row r="1940">
          <cell r="F1940">
            <v>17106.07</v>
          </cell>
        </row>
        <row r="1945">
          <cell r="F1945">
            <v>17106.07</v>
          </cell>
        </row>
        <row r="1950">
          <cell r="F1950">
            <v>17106.07</v>
          </cell>
        </row>
        <row r="1955">
          <cell r="F1955">
            <v>17106.07</v>
          </cell>
        </row>
        <row r="1967">
          <cell r="F1967">
            <v>17367.649999999998</v>
          </cell>
        </row>
        <row r="1972">
          <cell r="F1972">
            <v>17367.650000000001</v>
          </cell>
        </row>
        <row r="1977">
          <cell r="F1977">
            <v>17367.650000000001</v>
          </cell>
        </row>
        <row r="1982">
          <cell r="F1982">
            <v>17367.650000000001</v>
          </cell>
        </row>
        <row r="1998">
          <cell r="F1998">
            <v>12271.2</v>
          </cell>
        </row>
        <row r="2004">
          <cell r="F2004">
            <v>12558.26</v>
          </cell>
        </row>
        <row r="2017">
          <cell r="F2017">
            <v>9874.07</v>
          </cell>
        </row>
        <row r="2023">
          <cell r="F2023">
            <v>10094.75</v>
          </cell>
        </row>
        <row r="2036">
          <cell r="F2036">
            <v>9508.7599999999984</v>
          </cell>
        </row>
        <row r="2042">
          <cell r="F2042">
            <v>9753.3100000000013</v>
          </cell>
        </row>
        <row r="2056">
          <cell r="F2056">
            <v>8107.4699999999993</v>
          </cell>
        </row>
        <row r="2061">
          <cell r="F2061">
            <v>8107.4699999999993</v>
          </cell>
        </row>
        <row r="2068">
          <cell r="F2068">
            <v>8295.43</v>
          </cell>
        </row>
        <row r="2081">
          <cell r="F2081">
            <v>14570.59</v>
          </cell>
        </row>
        <row r="2086">
          <cell r="F2086">
            <v>14906.109999999999</v>
          </cell>
        </row>
        <row r="2092">
          <cell r="F2092">
            <v>14857.65</v>
          </cell>
        </row>
        <row r="2098">
          <cell r="F2098">
            <v>14906.109999999999</v>
          </cell>
        </row>
        <row r="2111">
          <cell r="F2111">
            <v>12173.46</v>
          </cell>
        </row>
        <row r="2116">
          <cell r="F2116">
            <v>12431.4</v>
          </cell>
        </row>
        <row r="2122">
          <cell r="F2122">
            <v>12394.14</v>
          </cell>
        </row>
        <row r="2128">
          <cell r="F2128">
            <v>12431.4</v>
          </cell>
        </row>
        <row r="2141">
          <cell r="F2141">
            <v>11808.15</v>
          </cell>
        </row>
        <row r="2146">
          <cell r="F2146">
            <v>12093.99</v>
          </cell>
        </row>
        <row r="2152">
          <cell r="F2152">
            <v>12052.7</v>
          </cell>
        </row>
        <row r="2158">
          <cell r="F2158">
            <v>12093.99</v>
          </cell>
        </row>
        <row r="2172">
          <cell r="F2172">
            <v>10406.86</v>
          </cell>
        </row>
        <row r="2177">
          <cell r="F2177">
            <v>10626.55</v>
          </cell>
        </row>
        <row r="2184">
          <cell r="F2184">
            <v>10594.82</v>
          </cell>
        </row>
        <row r="2191">
          <cell r="F2191">
            <v>10626.55</v>
          </cell>
        </row>
        <row r="2198">
          <cell r="F2198">
            <v>10594.82</v>
          </cell>
        </row>
        <row r="2205">
          <cell r="F2205">
            <v>10626.55</v>
          </cell>
        </row>
        <row r="2218">
          <cell r="F2218">
            <v>14728.650000000001</v>
          </cell>
        </row>
        <row r="2223">
          <cell r="F2223">
            <v>15064.17</v>
          </cell>
        </row>
        <row r="2229">
          <cell r="F2229">
            <v>15015.710000000001</v>
          </cell>
        </row>
        <row r="2235">
          <cell r="F2235">
            <v>15064.17</v>
          </cell>
        </row>
        <row r="2248">
          <cell r="F2248">
            <v>12331.52</v>
          </cell>
        </row>
        <row r="2253">
          <cell r="F2253">
            <v>12589.46</v>
          </cell>
        </row>
        <row r="2259">
          <cell r="F2259">
            <v>12552.199999999999</v>
          </cell>
        </row>
        <row r="2265">
          <cell r="F2265">
            <v>12589.46</v>
          </cell>
        </row>
        <row r="2278">
          <cell r="F2278">
            <v>11966.21</v>
          </cell>
        </row>
        <row r="2283">
          <cell r="F2283">
            <v>12252.05</v>
          </cell>
        </row>
        <row r="2289">
          <cell r="F2289">
            <v>12210.76</v>
          </cell>
        </row>
        <row r="2295">
          <cell r="F2295">
            <v>12252.05</v>
          </cell>
        </row>
        <row r="2309">
          <cell r="F2309">
            <v>10564.919999999998</v>
          </cell>
        </row>
        <row r="2314">
          <cell r="F2314">
            <v>10784.61</v>
          </cell>
        </row>
        <row r="2321">
          <cell r="F2321">
            <v>10752.88</v>
          </cell>
        </row>
        <row r="2328">
          <cell r="F2328">
            <v>10784.61</v>
          </cell>
        </row>
        <row r="2335">
          <cell r="F2335">
            <v>10752.88</v>
          </cell>
        </row>
        <row r="2342">
          <cell r="F2342">
            <v>10784.61</v>
          </cell>
        </row>
        <row r="2355">
          <cell r="F2355">
            <v>14990.23</v>
          </cell>
        </row>
        <row r="2360">
          <cell r="F2360">
            <v>15325.75</v>
          </cell>
        </row>
        <row r="2366">
          <cell r="F2366">
            <v>15277.29</v>
          </cell>
        </row>
        <row r="2372">
          <cell r="F2372">
            <v>15325.75</v>
          </cell>
        </row>
        <row r="2385">
          <cell r="F2385">
            <v>12593.099999999999</v>
          </cell>
        </row>
        <row r="2390">
          <cell r="F2390">
            <v>12851.039999999999</v>
          </cell>
        </row>
        <row r="2396">
          <cell r="F2396">
            <v>12813.779999999999</v>
          </cell>
        </row>
        <row r="2402">
          <cell r="F2402">
            <v>13023.46</v>
          </cell>
        </row>
        <row r="2415">
          <cell r="F2415">
            <v>12227.789999999999</v>
          </cell>
        </row>
        <row r="2420">
          <cell r="F2420">
            <v>12513.630000000001</v>
          </cell>
        </row>
        <row r="2426">
          <cell r="F2426">
            <v>12472.34</v>
          </cell>
        </row>
        <row r="2432">
          <cell r="F2432">
            <v>12513.630000000001</v>
          </cell>
        </row>
        <row r="2446">
          <cell r="F2446">
            <v>10826.5</v>
          </cell>
        </row>
        <row r="2451">
          <cell r="F2451">
            <v>11046.189999999999</v>
          </cell>
        </row>
        <row r="2458">
          <cell r="F2458">
            <v>11014.46</v>
          </cell>
        </row>
        <row r="2465">
          <cell r="F2465">
            <v>11046.189999999999</v>
          </cell>
        </row>
        <row r="2472">
          <cell r="F2472">
            <v>11014.46</v>
          </cell>
        </row>
        <row r="2479">
          <cell r="F2479">
            <v>11046.189999999999</v>
          </cell>
        </row>
        <row r="2494">
          <cell r="F2494">
            <v>13004.73</v>
          </cell>
        </row>
        <row r="2506">
          <cell r="F2506">
            <v>13225.429999999998</v>
          </cell>
        </row>
        <row r="2517">
          <cell r="F2517">
            <v>12389.56</v>
          </cell>
        </row>
        <row r="2528">
          <cell r="F2528">
            <v>12610.259999999998</v>
          </cell>
        </row>
        <row r="2543">
          <cell r="F2543">
            <v>10999.22</v>
          </cell>
        </row>
        <row r="2547">
          <cell r="F2547">
            <v>10999.22</v>
          </cell>
        </row>
        <row r="2552">
          <cell r="F2552">
            <v>11142.210000000001</v>
          </cell>
        </row>
        <row r="2557">
          <cell r="F2557">
            <v>11142.210000000001</v>
          </cell>
        </row>
        <row r="2569">
          <cell r="F2569">
            <v>10037.769999999999</v>
          </cell>
        </row>
        <row r="2573">
          <cell r="F2573">
            <v>10037.769999999999</v>
          </cell>
        </row>
        <row r="2578">
          <cell r="F2578">
            <v>10156.969999999999</v>
          </cell>
        </row>
        <row r="2583">
          <cell r="F2583">
            <v>10156.969999999999</v>
          </cell>
        </row>
        <row r="2595">
          <cell r="F2595">
            <v>13298.61</v>
          </cell>
        </row>
        <row r="2599">
          <cell r="F2599">
            <v>13298.61</v>
          </cell>
        </row>
        <row r="2604">
          <cell r="F2604">
            <v>13441.6</v>
          </cell>
        </row>
        <row r="2621">
          <cell r="F2621">
            <v>11941.39</v>
          </cell>
        </row>
        <row r="2625">
          <cell r="F2625">
            <v>11941.39</v>
          </cell>
        </row>
        <row r="2630">
          <cell r="F2630">
            <v>12060.59</v>
          </cell>
        </row>
        <row r="2635">
          <cell r="F2635">
            <v>12060.59</v>
          </cell>
        </row>
        <row r="2645">
          <cell r="F2645">
            <v>4099.8999999999996</v>
          </cell>
        </row>
        <row r="2652">
          <cell r="F2652">
            <v>4099.8999999999996</v>
          </cell>
        </row>
        <row r="2659">
          <cell r="F2659">
            <v>4233.6499999999996</v>
          </cell>
        </row>
        <row r="2666">
          <cell r="F2666">
            <v>4233.6499999999996</v>
          </cell>
        </row>
        <row r="2673">
          <cell r="F2673">
            <v>3594.8599999999997</v>
          </cell>
        </row>
        <row r="2680">
          <cell r="F2680">
            <v>3594.8599999999997</v>
          </cell>
        </row>
        <row r="2687">
          <cell r="F2687">
            <v>3698.89</v>
          </cell>
        </row>
        <row r="2694">
          <cell r="F2694">
            <v>3698.89</v>
          </cell>
        </row>
        <row r="2701">
          <cell r="F2701">
            <v>6718.7</v>
          </cell>
        </row>
        <row r="2708">
          <cell r="F2708">
            <v>6718.7</v>
          </cell>
        </row>
        <row r="2715">
          <cell r="F2715">
            <v>6902.2599999999993</v>
          </cell>
        </row>
        <row r="2722">
          <cell r="F2722">
            <v>6902.2599999999993</v>
          </cell>
        </row>
        <row r="2729">
          <cell r="F2729">
            <v>6213.66</v>
          </cell>
        </row>
        <row r="2736">
          <cell r="F2736">
            <v>6213.66</v>
          </cell>
        </row>
        <row r="2743">
          <cell r="F2743">
            <v>6367.5</v>
          </cell>
        </row>
        <row r="2750">
          <cell r="F2750">
            <v>6367.5</v>
          </cell>
        </row>
        <row r="2757">
          <cell r="F2757">
            <v>6932.74</v>
          </cell>
        </row>
        <row r="2764">
          <cell r="F2764">
            <v>6932.74</v>
          </cell>
        </row>
        <row r="2771">
          <cell r="F2771">
            <v>7066.49</v>
          </cell>
        </row>
        <row r="2778">
          <cell r="F2778">
            <v>7066.49</v>
          </cell>
        </row>
        <row r="2785">
          <cell r="F2785">
            <v>6427.7</v>
          </cell>
        </row>
        <row r="2792">
          <cell r="F2792">
            <v>6427.7</v>
          </cell>
        </row>
        <row r="2799">
          <cell r="F2799">
            <v>6531.73</v>
          </cell>
        </row>
        <row r="2806">
          <cell r="F2806">
            <v>6531.73</v>
          </cell>
        </row>
        <row r="2813">
          <cell r="F2813">
            <v>7090.7999999999993</v>
          </cell>
        </row>
        <row r="2820">
          <cell r="F2820">
            <v>7090.7999999999993</v>
          </cell>
        </row>
        <row r="2827">
          <cell r="F2827">
            <v>7224.5499999999993</v>
          </cell>
        </row>
        <row r="2834">
          <cell r="F2834">
            <v>7224.5499999999993</v>
          </cell>
        </row>
        <row r="2841">
          <cell r="F2841">
            <v>6585.7599999999993</v>
          </cell>
        </row>
        <row r="2848">
          <cell r="F2848">
            <v>6585.7599999999993</v>
          </cell>
        </row>
        <row r="2855">
          <cell r="F2855">
            <v>6689.7899999999991</v>
          </cell>
        </row>
        <row r="2862">
          <cell r="F2862">
            <v>6689.7899999999991</v>
          </cell>
        </row>
        <row r="2869">
          <cell r="F2869">
            <v>7352.3799999999992</v>
          </cell>
        </row>
        <row r="2876">
          <cell r="F2876">
            <v>7352.3799999999992</v>
          </cell>
        </row>
        <row r="2883">
          <cell r="F2883">
            <v>7486.1299999999992</v>
          </cell>
        </row>
        <row r="2890">
          <cell r="F2890">
            <v>7486.1299999999992</v>
          </cell>
        </row>
        <row r="2897">
          <cell r="F2897">
            <v>6847.3399999999992</v>
          </cell>
        </row>
        <row r="2904">
          <cell r="F2904">
            <v>6847.3399999999992</v>
          </cell>
        </row>
        <row r="2911">
          <cell r="F2911">
            <v>6951.369999999999</v>
          </cell>
        </row>
        <row r="2918">
          <cell r="F2918">
            <v>6951.369999999999</v>
          </cell>
        </row>
        <row r="2928">
          <cell r="F2928">
            <v>8730.48</v>
          </cell>
        </row>
        <row r="2935">
          <cell r="F2935">
            <v>8730.48</v>
          </cell>
        </row>
        <row r="2942">
          <cell r="F2942">
            <v>8970.0299999999988</v>
          </cell>
        </row>
        <row r="2949">
          <cell r="F2949">
            <v>8970.0299999999988</v>
          </cell>
        </row>
        <row r="2956">
          <cell r="F2956">
            <v>8888.5399999999991</v>
          </cell>
        </row>
        <row r="2963">
          <cell r="F2963">
            <v>8888.5399999999991</v>
          </cell>
        </row>
        <row r="2970">
          <cell r="F2970">
            <v>9128.09</v>
          </cell>
        </row>
        <row r="2977">
          <cell r="F2977">
            <v>9128.09</v>
          </cell>
        </row>
        <row r="2984">
          <cell r="F2984">
            <v>9150.119999999999</v>
          </cell>
        </row>
        <row r="2991">
          <cell r="F2991">
            <v>9150.119999999999</v>
          </cell>
        </row>
        <row r="2998">
          <cell r="F2998">
            <v>9389.6699999999983</v>
          </cell>
        </row>
        <row r="3005">
          <cell r="F3005">
            <v>9389.6699999999983</v>
          </cell>
        </row>
        <row r="3014">
          <cell r="F3014">
            <v>3799.12</v>
          </cell>
        </row>
        <row r="3019">
          <cell r="F3019">
            <v>3402.5299999999997</v>
          </cell>
        </row>
        <row r="3024">
          <cell r="F3024">
            <v>3641.09</v>
          </cell>
        </row>
        <row r="3029">
          <cell r="F3029">
            <v>3180.83</v>
          </cell>
        </row>
        <row r="3035">
          <cell r="F3035">
            <v>5044.6399999999994</v>
          </cell>
        </row>
        <row r="3041">
          <cell r="F3041">
            <v>4116.34</v>
          </cell>
        </row>
        <row r="3047">
          <cell r="F3047">
            <v>3653.96</v>
          </cell>
        </row>
        <row r="3053">
          <cell r="F3053">
            <v>3903.52</v>
          </cell>
        </row>
        <row r="3058">
          <cell r="F3058">
            <v>3506.93</v>
          </cell>
        </row>
        <row r="3063">
          <cell r="F3063">
            <v>3213.37</v>
          </cell>
        </row>
        <row r="3068">
          <cell r="F3068">
            <v>2960.25</v>
          </cell>
        </row>
        <row r="3074">
          <cell r="F3074">
            <v>6417.92</v>
          </cell>
        </row>
        <row r="3079">
          <cell r="F3079">
            <v>6021.33</v>
          </cell>
        </row>
        <row r="3084">
          <cell r="F3084">
            <v>5727.77</v>
          </cell>
        </row>
        <row r="3089">
          <cell r="F3089">
            <v>5474.65</v>
          </cell>
        </row>
        <row r="3095">
          <cell r="F3095">
            <v>6631.96</v>
          </cell>
        </row>
        <row r="3100">
          <cell r="F3100">
            <v>6235.37</v>
          </cell>
        </row>
        <row r="3105">
          <cell r="F3105">
            <v>5941.81</v>
          </cell>
        </row>
        <row r="3110">
          <cell r="F3110">
            <v>5688.6900000000005</v>
          </cell>
        </row>
        <row r="3115">
          <cell r="F3115">
            <v>6099.87</v>
          </cell>
        </row>
        <row r="3120">
          <cell r="F3120">
            <v>5846.75</v>
          </cell>
        </row>
        <row r="3125">
          <cell r="F3125">
            <v>6361.45</v>
          </cell>
        </row>
        <row r="3130">
          <cell r="F3130">
            <v>6108.33</v>
          </cell>
        </row>
        <row r="3138">
          <cell r="F3138">
            <v>4446.01</v>
          </cell>
        </row>
        <row r="3143">
          <cell r="F3143">
            <v>4495.82</v>
          </cell>
        </row>
        <row r="3148">
          <cell r="F3148">
            <v>4660.05</v>
          </cell>
        </row>
        <row r="3153">
          <cell r="F3153">
            <v>4818.1099999999997</v>
          </cell>
        </row>
        <row r="3158">
          <cell r="F3158">
            <v>5079.6899999999996</v>
          </cell>
        </row>
        <row r="3163">
          <cell r="F3163">
            <v>5194.53</v>
          </cell>
        </row>
        <row r="3168">
          <cell r="F3168">
            <v>5334.89</v>
          </cell>
        </row>
        <row r="3173">
          <cell r="F3173">
            <v>5424.21</v>
          </cell>
        </row>
        <row r="3178">
          <cell r="F3178">
            <v>5551.81</v>
          </cell>
        </row>
        <row r="3183">
          <cell r="F3183">
            <v>5877.19</v>
          </cell>
        </row>
        <row r="3188">
          <cell r="F3188">
            <v>6208.95</v>
          </cell>
        </row>
        <row r="3193">
          <cell r="F3193">
            <v>6591.75</v>
          </cell>
        </row>
        <row r="3213">
          <cell r="F3213">
            <v>445.65</v>
          </cell>
        </row>
        <row r="3246">
          <cell r="F3246">
            <v>508.35999999999996</v>
          </cell>
        </row>
        <row r="3253">
          <cell r="F3253">
            <v>599.29999999999995</v>
          </cell>
        </row>
        <row r="3262">
          <cell r="F3262">
            <v>257.04000000000002</v>
          </cell>
        </row>
        <row r="3274">
          <cell r="F3274">
            <v>443.93</v>
          </cell>
        </row>
        <row r="3281">
          <cell r="F3281">
            <v>2828.46</v>
          </cell>
        </row>
        <row r="3288">
          <cell r="F3288">
            <v>2783.58</v>
          </cell>
        </row>
        <row r="3295">
          <cell r="F3295">
            <v>3041.4799999999996</v>
          </cell>
        </row>
        <row r="3302">
          <cell r="F3302">
            <v>3332.57</v>
          </cell>
        </row>
        <row r="3309">
          <cell r="F3309">
            <v>3131.94</v>
          </cell>
        </row>
        <row r="3316">
          <cell r="F3316">
            <v>3384.25</v>
          </cell>
        </row>
        <row r="3325">
          <cell r="F3325">
            <v>149.44999999999999</v>
          </cell>
        </row>
        <row r="3331">
          <cell r="F3331">
            <v>147.63</v>
          </cell>
        </row>
        <row r="3344">
          <cell r="F3344">
            <v>446.21999999999997</v>
          </cell>
        </row>
        <row r="3355">
          <cell r="F3355">
            <v>598.08999999999992</v>
          </cell>
        </row>
        <row r="3366">
          <cell r="F3366">
            <v>840.07999999999993</v>
          </cell>
        </row>
        <row r="3377">
          <cell r="F3377">
            <v>985.56999999999994</v>
          </cell>
        </row>
        <row r="3388">
          <cell r="F3388">
            <v>782.72</v>
          </cell>
        </row>
        <row r="3399">
          <cell r="F3399">
            <v>1279.9100000000001</v>
          </cell>
        </row>
        <row r="3410">
          <cell r="F3410">
            <v>881.84</v>
          </cell>
        </row>
        <row r="3421">
          <cell r="F3421">
            <v>663.46</v>
          </cell>
        </row>
        <row r="3433">
          <cell r="F3433">
            <v>1177.9299999999998</v>
          </cell>
        </row>
        <row r="3444">
          <cell r="F3444">
            <v>783.66</v>
          </cell>
        </row>
        <row r="3454">
          <cell r="F3454">
            <v>530.08000000000004</v>
          </cell>
        </row>
        <row r="3465">
          <cell r="F3465">
            <v>1187.8799999999999</v>
          </cell>
        </row>
        <row r="3476">
          <cell r="F3476">
            <v>764.50999999999988</v>
          </cell>
        </row>
        <row r="3483">
          <cell r="F3483">
            <v>1640.06</v>
          </cell>
        </row>
        <row r="3490">
          <cell r="F3490">
            <v>2336.27</v>
          </cell>
        </row>
        <row r="3497">
          <cell r="F3497">
            <v>2749.63</v>
          </cell>
        </row>
        <row r="3504">
          <cell r="F3504">
            <v>3490.94</v>
          </cell>
        </row>
        <row r="3511">
          <cell r="F3511">
            <v>4859.42</v>
          </cell>
        </row>
        <row r="3518">
          <cell r="F3518">
            <v>5097.6000000000004</v>
          </cell>
        </row>
        <row r="3525">
          <cell r="F3525">
            <v>7269.41</v>
          </cell>
        </row>
        <row r="3555">
          <cell r="F3555">
            <v>14834.079999999996</v>
          </cell>
        </row>
        <row r="3582">
          <cell r="F3582">
            <v>21195.64</v>
          </cell>
        </row>
        <row r="3609">
          <cell r="F3609">
            <v>21264.079999999998</v>
          </cell>
        </row>
        <row r="3635">
          <cell r="F3635">
            <v>8668.8099999999977</v>
          </cell>
        </row>
        <row r="3661">
          <cell r="F3661">
            <v>8907.7699999999986</v>
          </cell>
        </row>
        <row r="3672">
          <cell r="F3672">
            <v>2243.7200000000003</v>
          </cell>
        </row>
        <row r="3683">
          <cell r="F3683">
            <v>2430.8447999999999</v>
          </cell>
        </row>
        <row r="3694">
          <cell r="F3694">
            <v>2280.04</v>
          </cell>
        </row>
        <row r="3709">
          <cell r="F3709">
            <v>31652.219999999998</v>
          </cell>
        </row>
        <row r="3724">
          <cell r="F3724">
            <v>36795.22</v>
          </cell>
        </row>
        <row r="3739">
          <cell r="F3739">
            <v>29928.019999999997</v>
          </cell>
        </row>
        <row r="3759">
          <cell r="F3759">
            <v>66755.100000000006</v>
          </cell>
        </row>
        <row r="3779">
          <cell r="F3779">
            <v>77180.099999999977</v>
          </cell>
        </row>
        <row r="3799">
          <cell r="F3799">
            <v>63260.100000000006</v>
          </cell>
        </row>
        <row r="3809">
          <cell r="F3809">
            <v>383.77</v>
          </cell>
        </row>
        <row r="3819">
          <cell r="F3819">
            <v>1410.4599999999998</v>
          </cell>
        </row>
        <row r="3829">
          <cell r="F3829">
            <v>1606.52</v>
          </cell>
        </row>
        <row r="3862">
          <cell r="F3862">
            <v>1567.48</v>
          </cell>
        </row>
        <row r="3890">
          <cell r="F3890">
            <v>7249.8699999999981</v>
          </cell>
        </row>
        <row r="3918">
          <cell r="F3918">
            <v>7394.7599999999984</v>
          </cell>
        </row>
        <row r="3944">
          <cell r="F3944">
            <v>4222.2199999999993</v>
          </cell>
        </row>
        <row r="3970">
          <cell r="F3970">
            <v>4100.42</v>
          </cell>
        </row>
        <row r="3996">
          <cell r="F3996">
            <v>6285.53</v>
          </cell>
        </row>
        <row r="4022">
          <cell r="F4022">
            <v>6770.25</v>
          </cell>
        </row>
        <row r="4046">
          <cell r="F4046">
            <v>4667.6399999999994</v>
          </cell>
        </row>
        <row r="4071">
          <cell r="F4071">
            <v>3065.4999999999995</v>
          </cell>
        </row>
        <row r="4097">
          <cell r="F4097">
            <v>6766.4399999999987</v>
          </cell>
        </row>
        <row r="4123">
          <cell r="F4123">
            <v>7107.3999999999987</v>
          </cell>
        </row>
        <row r="4150">
          <cell r="F4150">
            <v>7498.079999999999</v>
          </cell>
        </row>
        <row r="4177">
          <cell r="F4177">
            <v>7682.5199999999986</v>
          </cell>
        </row>
        <row r="4203">
          <cell r="F4203">
            <v>2444.04</v>
          </cell>
        </row>
        <row r="4225">
          <cell r="F4225">
            <v>10669.109999999999</v>
          </cell>
        </row>
        <row r="4243">
          <cell r="F4243">
            <v>11780.890000000001</v>
          </cell>
        </row>
        <row r="4265">
          <cell r="F4265">
            <v>18686.77</v>
          </cell>
        </row>
        <row r="4283">
          <cell r="F4283">
            <v>19798.55</v>
          </cell>
        </row>
        <row r="4305">
          <cell r="F4305">
            <v>4723.16</v>
          </cell>
        </row>
        <row r="4314">
          <cell r="F4314">
            <v>5627.74</v>
          </cell>
        </row>
        <row r="4323">
          <cell r="F4323">
            <v>6228.29</v>
          </cell>
        </row>
        <row r="4332">
          <cell r="F4332">
            <v>5425.32</v>
          </cell>
        </row>
        <row r="4355">
          <cell r="F4355">
            <v>2550.13</v>
          </cell>
        </row>
        <row r="4383">
          <cell r="F4383">
            <v>1907.53</v>
          </cell>
        </row>
        <row r="4392">
          <cell r="F4392">
            <v>3165.6</v>
          </cell>
        </row>
        <row r="4397">
          <cell r="F4397">
            <v>1158.49</v>
          </cell>
        </row>
        <row r="4403">
          <cell r="F4403">
            <v>3263.26</v>
          </cell>
        </row>
        <row r="4410">
          <cell r="F4410">
            <v>4867.09</v>
          </cell>
        </row>
        <row r="4415">
          <cell r="F4415">
            <v>1158.49</v>
          </cell>
        </row>
        <row r="4421">
          <cell r="F4421">
            <v>2490.59</v>
          </cell>
        </row>
        <row r="4430">
          <cell r="F4430">
            <v>142.60000000000002</v>
          </cell>
        </row>
        <row r="4436">
          <cell r="F4436">
            <v>60.74</v>
          </cell>
        </row>
        <row r="4443">
          <cell r="F4443">
            <v>179.50000000000003</v>
          </cell>
        </row>
        <row r="4450">
          <cell r="F4450">
            <v>185.45</v>
          </cell>
        </row>
        <row r="4456">
          <cell r="F4456">
            <v>82.98</v>
          </cell>
        </row>
        <row r="4462">
          <cell r="F4462">
            <v>48.959999999999994</v>
          </cell>
        </row>
        <row r="4469">
          <cell r="F4469">
            <v>127.75</v>
          </cell>
        </row>
        <row r="4477">
          <cell r="F4477">
            <v>164.65</v>
          </cell>
        </row>
        <row r="4488">
          <cell r="F4488">
            <v>332.25</v>
          </cell>
        </row>
        <row r="4497">
          <cell r="F4497">
            <v>1384.0999999999997</v>
          </cell>
        </row>
        <row r="4506">
          <cell r="F4506">
            <v>2015.07</v>
          </cell>
        </row>
        <row r="4515">
          <cell r="F4515">
            <v>2120.27</v>
          </cell>
        </row>
        <row r="4524">
          <cell r="F4524">
            <v>1124.0799999999997</v>
          </cell>
        </row>
        <row r="4533">
          <cell r="F4533">
            <v>1245.3699999999999</v>
          </cell>
        </row>
        <row r="4542">
          <cell r="F4542">
            <v>1197.2299999999998</v>
          </cell>
        </row>
        <row r="4551">
          <cell r="F4551">
            <v>1336.6999999999998</v>
          </cell>
        </row>
        <row r="4560">
          <cell r="F4560">
            <v>1336.6999999999998</v>
          </cell>
        </row>
        <row r="4570">
          <cell r="F4570">
            <v>807.08</v>
          </cell>
        </row>
        <row r="4580">
          <cell r="F4580">
            <v>1570.6299999999999</v>
          </cell>
        </row>
        <row r="4589">
          <cell r="F4589">
            <v>1598.69</v>
          </cell>
        </row>
        <row r="4598">
          <cell r="F4598">
            <v>1720.81</v>
          </cell>
        </row>
        <row r="4607">
          <cell r="F4607">
            <v>1378.87</v>
          </cell>
        </row>
        <row r="4616">
          <cell r="F4616">
            <v>919.75000000000011</v>
          </cell>
        </row>
        <row r="4634">
          <cell r="F4634">
            <v>888.06000000000006</v>
          </cell>
        </row>
        <row r="4643">
          <cell r="F4643">
            <v>530.15000000000009</v>
          </cell>
        </row>
        <row r="4652">
          <cell r="F4652">
            <v>581.23</v>
          </cell>
        </row>
        <row r="4661">
          <cell r="F4661">
            <v>642.17999999999995</v>
          </cell>
        </row>
        <row r="4670">
          <cell r="F4670">
            <v>744.68000000000006</v>
          </cell>
        </row>
        <row r="4679">
          <cell r="F4679">
            <v>765.12000000000012</v>
          </cell>
        </row>
        <row r="4688">
          <cell r="F4688">
            <v>855.21</v>
          </cell>
        </row>
        <row r="4697">
          <cell r="F4697">
            <v>989.65</v>
          </cell>
        </row>
        <row r="4706">
          <cell r="F4706">
            <v>1214.6199999999999</v>
          </cell>
        </row>
        <row r="4715">
          <cell r="F4715">
            <v>786.53000000000009</v>
          </cell>
        </row>
        <row r="4724">
          <cell r="F4724">
            <v>880.90000000000009</v>
          </cell>
        </row>
        <row r="4733">
          <cell r="F4733">
            <v>1021.76</v>
          </cell>
        </row>
        <row r="4742">
          <cell r="F4742">
            <v>1257.4299999999998</v>
          </cell>
        </row>
        <row r="4751">
          <cell r="F4751">
            <v>802.33</v>
          </cell>
        </row>
        <row r="4760">
          <cell r="F4760">
            <v>899.86</v>
          </cell>
        </row>
        <row r="4769">
          <cell r="F4769">
            <v>1045.47</v>
          </cell>
        </row>
        <row r="4778">
          <cell r="F4778">
            <v>1289.04</v>
          </cell>
        </row>
        <row r="4786">
          <cell r="F4786">
            <v>379.84999999999997</v>
          </cell>
        </row>
        <row r="4794">
          <cell r="F4794">
            <v>399.84999999999997</v>
          </cell>
        </row>
        <row r="4803">
          <cell r="F4803">
            <v>407.04999999999995</v>
          </cell>
        </row>
        <row r="4811">
          <cell r="F4811">
            <v>555.74</v>
          </cell>
        </row>
        <row r="4819">
          <cell r="F4819">
            <v>606.12999999999988</v>
          </cell>
        </row>
        <row r="4827">
          <cell r="F4827">
            <v>835.04000000000008</v>
          </cell>
        </row>
        <row r="4834">
          <cell r="F4834">
            <v>291.09000000000003</v>
          </cell>
        </row>
        <row r="4841">
          <cell r="F4841">
            <v>174.27</v>
          </cell>
        </row>
        <row r="4848">
          <cell r="F4848">
            <v>190.11</v>
          </cell>
        </row>
        <row r="4855">
          <cell r="F4855">
            <v>167.70999999999998</v>
          </cell>
        </row>
        <row r="4862">
          <cell r="F4862">
            <v>119.33000000000001</v>
          </cell>
        </row>
        <row r="4866">
          <cell r="F4866">
            <v>38.299999999999997</v>
          </cell>
        </row>
        <row r="4873">
          <cell r="F4873">
            <v>235.58</v>
          </cell>
        </row>
        <row r="4880">
          <cell r="F4880">
            <v>253.87000000000003</v>
          </cell>
        </row>
        <row r="4887">
          <cell r="F4887">
            <v>201.05</v>
          </cell>
        </row>
        <row r="4892">
          <cell r="F4892">
            <v>397.2</v>
          </cell>
        </row>
        <row r="4899">
          <cell r="F4899">
            <v>141.05000000000001</v>
          </cell>
        </row>
        <row r="4906">
          <cell r="F4906">
            <v>124.82</v>
          </cell>
        </row>
        <row r="4913">
          <cell r="F4913">
            <v>152.88999999999999</v>
          </cell>
        </row>
        <row r="4920">
          <cell r="F4920">
            <v>87.58</v>
          </cell>
        </row>
        <row r="4927">
          <cell r="F4927">
            <v>119.19</v>
          </cell>
        </row>
        <row r="4939">
          <cell r="C4939">
            <v>1932.17</v>
          </cell>
          <cell r="F4939">
            <v>3770.9599999999996</v>
          </cell>
        </row>
        <row r="4948">
          <cell r="C4948">
            <v>2674.61</v>
          </cell>
          <cell r="F4948">
            <v>5219.96</v>
          </cell>
        </row>
        <row r="4957">
          <cell r="C4957">
            <v>7906.52</v>
          </cell>
          <cell r="F4957">
            <v>15430.940000000002</v>
          </cell>
        </row>
        <row r="4966">
          <cell r="C4966">
            <v>9292.33</v>
          </cell>
          <cell r="F4966">
            <v>18135.580000000002</v>
          </cell>
        </row>
        <row r="4974">
          <cell r="C4974">
            <v>7466.98</v>
          </cell>
          <cell r="F4974">
            <v>14573.100000000002</v>
          </cell>
        </row>
        <row r="4986">
          <cell r="C4986">
            <v>7328.18</v>
          </cell>
          <cell r="F4986">
            <v>43090.539999999986</v>
          </cell>
        </row>
        <row r="4995">
          <cell r="F4995">
            <v>690.44999999999993</v>
          </cell>
        </row>
        <row r="5002">
          <cell r="F5002">
            <v>753.05</v>
          </cell>
        </row>
        <row r="5008">
          <cell r="F5008">
            <v>583.21</v>
          </cell>
        </row>
        <row r="5015">
          <cell r="F5015">
            <v>639.93000000000006</v>
          </cell>
        </row>
        <row r="5022">
          <cell r="F5022">
            <v>632.46</v>
          </cell>
        </row>
        <row r="5030">
          <cell r="F5030">
            <v>689.48</v>
          </cell>
        </row>
        <row r="5035">
          <cell r="F5035">
            <v>138.81</v>
          </cell>
        </row>
        <row r="5041">
          <cell r="F5041">
            <v>195.53</v>
          </cell>
        </row>
        <row r="5045">
          <cell r="F5045">
            <v>257.2</v>
          </cell>
        </row>
        <row r="5059">
          <cell r="F5059">
            <v>6267.32</v>
          </cell>
        </row>
        <row r="5060">
          <cell r="F5060">
            <v>92.17</v>
          </cell>
        </row>
        <row r="5072">
          <cell r="F5072">
            <v>429.2</v>
          </cell>
        </row>
        <row r="5080">
          <cell r="F5080">
            <v>1339.8</v>
          </cell>
        </row>
        <row r="5086">
          <cell r="F5086">
            <v>977.44</v>
          </cell>
        </row>
        <row r="5093">
          <cell r="F5093">
            <v>1080.3900000000001</v>
          </cell>
        </row>
        <row r="5131">
          <cell r="F5131">
            <v>9027.57</v>
          </cell>
        </row>
        <row r="5155">
          <cell r="F5155">
            <v>8543.32</v>
          </cell>
        </row>
        <row r="5179">
          <cell r="F5179">
            <v>6670.8</v>
          </cell>
        </row>
        <row r="5203">
          <cell r="F5203">
            <v>7916.9099999999989</v>
          </cell>
        </row>
        <row r="5230">
          <cell r="F5230">
            <v>11512.3</v>
          </cell>
        </row>
        <row r="5257">
          <cell r="F5257">
            <v>10905.38</v>
          </cell>
        </row>
        <row r="5284">
          <cell r="F5284">
            <v>8333.09</v>
          </cell>
        </row>
        <row r="5311">
          <cell r="F5311">
            <v>10013.61</v>
          </cell>
        </row>
        <row r="5321">
          <cell r="F5321">
            <v>1025.9699999999998</v>
          </cell>
        </row>
        <row r="5333">
          <cell r="F5333">
            <v>1618.1699999999998</v>
          </cell>
        </row>
        <row r="5344">
          <cell r="F5344">
            <v>1219.45</v>
          </cell>
        </row>
        <row r="5355">
          <cell r="F5355">
            <v>482.20000000000005</v>
          </cell>
        </row>
        <row r="5361">
          <cell r="F5361">
            <v>144.9</v>
          </cell>
        </row>
        <row r="5367">
          <cell r="F5367">
            <v>212.63</v>
          </cell>
        </row>
        <row r="5372">
          <cell r="F5372">
            <v>52.06</v>
          </cell>
        </row>
        <row r="5380">
          <cell r="F5380">
            <v>2648.71</v>
          </cell>
        </row>
        <row r="5386">
          <cell r="F5386">
            <v>2750.06</v>
          </cell>
        </row>
        <row r="5392">
          <cell r="F5392">
            <v>2803.69</v>
          </cell>
        </row>
        <row r="5398">
          <cell r="F5398">
            <v>2818.68</v>
          </cell>
        </row>
        <row r="5404">
          <cell r="F5404">
            <v>1907.6</v>
          </cell>
        </row>
        <row r="5410">
          <cell r="F5410">
            <v>2319.21</v>
          </cell>
        </row>
        <row r="5416">
          <cell r="F5416">
            <v>2198.9</v>
          </cell>
        </row>
      </sheetData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licion de Vadenes Existente"/>
      <sheetName val="Demolicion de Registros Exist."/>
      <sheetName val="Remoción de Carpeta de Rodadura"/>
      <sheetName val="Reposicion C. Rodadura 2,5 pulg"/>
      <sheetName val="Reposicion C. Rodadura 2 pulg."/>
      <sheetName val="Corte Acera Conten p' Imbor "/>
      <sheetName val="Demolicion Aceras y Contenes"/>
      <sheetName val="Corte de Asfalto"/>
      <sheetName val="Demolicion Imbor. Existentes"/>
      <sheetName val="Reposicion Acometidas (AN)"/>
      <sheetName val="Reposicion Acometidas (AP)"/>
      <sheetName val="Uso de bomba"/>
      <sheetName val="Señalizacion y Control de Trans"/>
      <sheetName val="Limpieza continua de obra"/>
      <sheetName val="Limpieza Campamento"/>
      <sheetName val="Limp. Tub. en Tramo"/>
      <sheetName val="Sum. y col. Tub. 60&quot; H.A."/>
      <sheetName val="Sum. y col. Tub. 18&quot; H.A.  "/>
      <sheetName val="Sum. y col. Tub. 42&quot; H.A. "/>
      <sheetName val=" Desbroce Solar Desvio Provisi "/>
      <sheetName val="Reposicion Aceras "/>
      <sheetName val="Reposicion de Contenes"/>
      <sheetName val="Imbornales 3 Parrillas"/>
      <sheetName val="Registro secundario (Pluvial)."/>
      <sheetName val="Registros de 4@5 mts (Pluvial)"/>
      <sheetName val="Registros de 2 @ 3 mts (AN)"/>
      <sheetName val="Registros de 2 @ 3 mts (AP)"/>
      <sheetName val="Sum. y col. Tub. interconexion."/>
      <sheetName val="Sum. y col. Tub. 8&quot; H.S. Agua N"/>
      <sheetName val="Remoción Tub. 24'' H.S.  "/>
      <sheetName val="Remoción Tub. 8&quot; H.S. AN"/>
      <sheetName val="Bote Mat. Exce Reg e Imb"/>
      <sheetName val="Sum. y col. de Mat. de Asiento"/>
      <sheetName val="Sum. y col. de Mat. de base"/>
      <sheetName val="Sum. y col. Relleno Compact."/>
      <sheetName val="Sum. y col de Relleno T. interc"/>
      <sheetName val="Sum. y col. Relleno p'imbornal"/>
      <sheetName val="Sum. y col de Relleno regis."/>
      <sheetName val=" Relleno Compact total "/>
      <sheetName val="Exc. p' Tub. 60&quot; H.A."/>
      <sheetName val="Exc. p' Tub. 42&quot; H.A."/>
      <sheetName val="Exc. p' Tub. interconexión"/>
      <sheetName val="Exc. p' Imbornales"/>
      <sheetName val="Exc. p' Registros "/>
      <sheetName val="Total Exc."/>
      <sheetName val="Presupuesto Reformado"/>
      <sheetName val="CUB-02-comision"/>
      <sheetName val="Datos a Project"/>
      <sheetName val="Hoja1"/>
      <sheetName val="Analisis de Madera"/>
      <sheetName val="Cargas Sociales"/>
      <sheetName val="Tarifas de Alquiler de Equipo"/>
      <sheetName val="Presupuesto Original"/>
      <sheetName val="CUB-02-N-STGO-031-01-01"/>
      <sheetName val="Analisis Unitarios"/>
      <sheetName val="VOLUMETRIA FINAL ETAPA I (2)"/>
      <sheetName val="VOLUMETRIA FINAL ETAPA I"/>
      <sheetName val="VOLUMENES DE CUBICACION FINAL"/>
      <sheetName val="CUB-03-N-STGO-031-FINAL"/>
      <sheetName val="GRAFICO"/>
      <sheetName val="GRAFICO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15">
          <cell r="L15">
            <v>1.327</v>
          </cell>
        </row>
      </sheetData>
      <sheetData sheetId="48" refreshError="1"/>
      <sheetData sheetId="49" refreshError="1"/>
      <sheetData sheetId="50">
        <row r="29">
          <cell r="G29">
            <v>1.4739668659952441</v>
          </cell>
        </row>
      </sheetData>
      <sheetData sheetId="51">
        <row r="29">
          <cell r="I29">
            <v>3358.9571999999998</v>
          </cell>
        </row>
        <row r="41">
          <cell r="I41">
            <v>3373.7671999999998</v>
          </cell>
        </row>
        <row r="46">
          <cell r="I46">
            <v>1677.0944</v>
          </cell>
        </row>
        <row r="54">
          <cell r="I54">
            <v>3549.4415999999997</v>
          </cell>
        </row>
        <row r="80">
          <cell r="I80">
            <v>2419.6059999999998</v>
          </cell>
        </row>
      </sheetData>
      <sheetData sheetId="52" refreshError="1"/>
      <sheetData sheetId="53" refreshError="1"/>
      <sheetData sheetId="54">
        <row r="2">
          <cell r="K2">
            <v>1</v>
          </cell>
        </row>
        <row r="3">
          <cell r="K3">
            <v>4</v>
          </cell>
        </row>
        <row r="4">
          <cell r="F4">
            <v>79828.50896978598</v>
          </cell>
          <cell r="K4">
            <v>0.4</v>
          </cell>
        </row>
        <row r="5">
          <cell r="F5">
            <v>55719.00597985732</v>
          </cell>
          <cell r="K5">
            <v>0.6</v>
          </cell>
        </row>
        <row r="6">
          <cell r="F6">
            <v>21944.875286753391</v>
          </cell>
        </row>
        <row r="7">
          <cell r="F7">
            <v>11496.941554762903</v>
          </cell>
          <cell r="K7">
            <v>2.5000000000000001E-2</v>
          </cell>
        </row>
        <row r="8">
          <cell r="F8">
            <v>11054.75149496433</v>
          </cell>
        </row>
        <row r="9">
          <cell r="F9">
            <v>10317.768061966708</v>
          </cell>
          <cell r="K9">
            <v>0.03</v>
          </cell>
        </row>
        <row r="10">
          <cell r="F10">
            <v>2147.6652092950062</v>
          </cell>
        </row>
        <row r="11">
          <cell r="K11">
            <v>0.05</v>
          </cell>
        </row>
        <row r="12">
          <cell r="F12">
            <v>1708.6528301161002</v>
          </cell>
        </row>
        <row r="13">
          <cell r="K13">
            <v>0.01</v>
          </cell>
        </row>
        <row r="14">
          <cell r="F14">
            <v>663.2850896978598</v>
          </cell>
        </row>
        <row r="15">
          <cell r="F15">
            <v>1555.475149496433</v>
          </cell>
          <cell r="K15">
            <v>0.9</v>
          </cell>
        </row>
        <row r="16">
          <cell r="F16">
            <v>1116.462770317527</v>
          </cell>
        </row>
        <row r="17">
          <cell r="F17">
            <v>1906.0495167156246</v>
          </cell>
        </row>
        <row r="18">
          <cell r="F18">
            <v>1511.2561435165758</v>
          </cell>
        </row>
        <row r="19">
          <cell r="F19">
            <v>766.46277031752686</v>
          </cell>
          <cell r="K19">
            <v>0.95</v>
          </cell>
        </row>
        <row r="20">
          <cell r="F20">
            <v>20000</v>
          </cell>
        </row>
        <row r="21">
          <cell r="F21">
            <v>1260.6817762973842</v>
          </cell>
          <cell r="K21">
            <v>7.0499999999999998E-3</v>
          </cell>
        </row>
        <row r="30">
          <cell r="F30">
            <v>12.5</v>
          </cell>
        </row>
        <row r="33">
          <cell r="F33">
            <v>9.8000000000000007</v>
          </cell>
        </row>
        <row r="34">
          <cell r="F34">
            <v>70</v>
          </cell>
        </row>
        <row r="35">
          <cell r="F35">
            <v>36.5</v>
          </cell>
        </row>
        <row r="36">
          <cell r="F36">
            <v>6.8</v>
          </cell>
        </row>
        <row r="37">
          <cell r="F37">
            <v>6.4722660857885899</v>
          </cell>
        </row>
        <row r="38">
          <cell r="F38">
            <v>1.1767756519615618</v>
          </cell>
        </row>
        <row r="39">
          <cell r="F39">
            <v>588.38782598078069</v>
          </cell>
        </row>
        <row r="40">
          <cell r="F40">
            <v>125</v>
          </cell>
        </row>
        <row r="41">
          <cell r="F41">
            <v>115</v>
          </cell>
        </row>
        <row r="42">
          <cell r="F42">
            <v>1586.490573282427</v>
          </cell>
        </row>
        <row r="43">
          <cell r="F43">
            <v>765.06064282122713</v>
          </cell>
        </row>
        <row r="44">
          <cell r="F44">
            <v>228</v>
          </cell>
        </row>
        <row r="51">
          <cell r="F51">
            <v>1700</v>
          </cell>
        </row>
        <row r="54">
          <cell r="F54">
            <v>2800</v>
          </cell>
        </row>
        <row r="56">
          <cell r="F56">
            <v>8000</v>
          </cell>
        </row>
        <row r="57">
          <cell r="F57">
            <v>25000</v>
          </cell>
        </row>
        <row r="58">
          <cell r="F58">
            <v>35000</v>
          </cell>
        </row>
        <row r="59">
          <cell r="F59">
            <v>32200</v>
          </cell>
        </row>
        <row r="60">
          <cell r="F60">
            <v>6586</v>
          </cell>
        </row>
        <row r="61">
          <cell r="F61">
            <v>450</v>
          </cell>
        </row>
        <row r="62">
          <cell r="F62">
            <v>17680</v>
          </cell>
        </row>
        <row r="67">
          <cell r="F67">
            <v>5220</v>
          </cell>
        </row>
        <row r="68">
          <cell r="F68">
            <v>1137</v>
          </cell>
        </row>
        <row r="69">
          <cell r="F69">
            <v>35.549999999999997</v>
          </cell>
        </row>
        <row r="70">
          <cell r="F70">
            <v>28</v>
          </cell>
        </row>
        <row r="71">
          <cell r="F71">
            <v>28.6</v>
          </cell>
        </row>
        <row r="72">
          <cell r="F72">
            <v>82.42</v>
          </cell>
        </row>
        <row r="73">
          <cell r="F73">
            <v>24.138999999999999</v>
          </cell>
        </row>
        <row r="74">
          <cell r="F74">
            <v>20.350000000000001</v>
          </cell>
        </row>
        <row r="77">
          <cell r="F77">
            <v>6.4</v>
          </cell>
        </row>
        <row r="78">
          <cell r="F78">
            <v>1716</v>
          </cell>
        </row>
        <row r="79">
          <cell r="F79">
            <v>31.59</v>
          </cell>
        </row>
        <row r="80">
          <cell r="F80">
            <v>31.59</v>
          </cell>
        </row>
        <row r="85">
          <cell r="F85">
            <v>17665</v>
          </cell>
        </row>
        <row r="86">
          <cell r="F86">
            <v>10266</v>
          </cell>
        </row>
        <row r="87">
          <cell r="F87">
            <v>6520</v>
          </cell>
        </row>
        <row r="88">
          <cell r="F88">
            <v>5450</v>
          </cell>
        </row>
        <row r="89">
          <cell r="F89">
            <v>4950</v>
          </cell>
        </row>
        <row r="91">
          <cell r="F91">
            <v>2350</v>
          </cell>
        </row>
        <row r="92">
          <cell r="F92">
            <v>1530</v>
          </cell>
        </row>
        <row r="93">
          <cell r="F93">
            <v>1430</v>
          </cell>
        </row>
        <row r="94">
          <cell r="F94">
            <v>232</v>
          </cell>
        </row>
        <row r="95">
          <cell r="F95">
            <v>20000</v>
          </cell>
        </row>
        <row r="96">
          <cell r="F96">
            <v>2000</v>
          </cell>
        </row>
        <row r="97">
          <cell r="F97">
            <v>139.05000000000001</v>
          </cell>
        </row>
        <row r="99">
          <cell r="F99">
            <v>158.19999999999999</v>
          </cell>
        </row>
        <row r="103">
          <cell r="F103">
            <v>3420</v>
          </cell>
        </row>
        <row r="105">
          <cell r="F105">
            <v>3695</v>
          </cell>
        </row>
        <row r="106">
          <cell r="F106">
            <v>3925</v>
          </cell>
        </row>
        <row r="107">
          <cell r="F107">
            <v>4590</v>
          </cell>
        </row>
        <row r="109">
          <cell r="F109">
            <v>210</v>
          </cell>
        </row>
        <row r="110">
          <cell r="F110">
            <v>181.8</v>
          </cell>
        </row>
        <row r="113">
          <cell r="F113">
            <v>3980</v>
          </cell>
        </row>
        <row r="119">
          <cell r="F119">
            <v>666.6</v>
          </cell>
        </row>
        <row r="120">
          <cell r="F120">
            <v>1.08</v>
          </cell>
        </row>
        <row r="121">
          <cell r="F121">
            <v>280</v>
          </cell>
        </row>
        <row r="122">
          <cell r="F122">
            <v>210</v>
          </cell>
        </row>
        <row r="123">
          <cell r="F123">
            <v>450</v>
          </cell>
        </row>
        <row r="124">
          <cell r="F124">
            <v>620</v>
          </cell>
        </row>
        <row r="125">
          <cell r="F125">
            <v>480</v>
          </cell>
        </row>
        <row r="126">
          <cell r="F126">
            <v>550</v>
          </cell>
        </row>
        <row r="127">
          <cell r="F127">
            <v>500</v>
          </cell>
        </row>
        <row r="128">
          <cell r="F128">
            <v>640</v>
          </cell>
        </row>
        <row r="129">
          <cell r="F129">
            <v>124.2</v>
          </cell>
        </row>
        <row r="130">
          <cell r="F130">
            <v>156</v>
          </cell>
        </row>
        <row r="131">
          <cell r="F131">
            <v>3.2</v>
          </cell>
        </row>
        <row r="136">
          <cell r="F136">
            <v>14</v>
          </cell>
        </row>
        <row r="154">
          <cell r="F154">
            <v>11.457894736842105</v>
          </cell>
        </row>
        <row r="155">
          <cell r="F155">
            <v>11.4</v>
          </cell>
        </row>
        <row r="165">
          <cell r="F165">
            <v>10.933333333333334</v>
          </cell>
        </row>
        <row r="195">
          <cell r="E195">
            <v>1541760.9441012354</v>
          </cell>
        </row>
        <row r="222">
          <cell r="F222">
            <v>244000</v>
          </cell>
        </row>
        <row r="237">
          <cell r="E237">
            <v>340528.41784165613</v>
          </cell>
        </row>
        <row r="255">
          <cell r="E255">
            <v>440205.58821264264</v>
          </cell>
        </row>
        <row r="275">
          <cell r="E275">
            <v>486244.161650603</v>
          </cell>
        </row>
        <row r="289">
          <cell r="E289">
            <v>4143.7868166990329</v>
          </cell>
        </row>
        <row r="297">
          <cell r="E297">
            <v>2258.5948166990329</v>
          </cell>
        </row>
        <row r="305">
          <cell r="E305">
            <v>4127.3312611434776</v>
          </cell>
        </row>
        <row r="313">
          <cell r="E313">
            <v>3905.0825350291298</v>
          </cell>
        </row>
        <row r="321">
          <cell r="E321">
            <v>3083.6077055879218</v>
          </cell>
        </row>
        <row r="331">
          <cell r="E331">
            <v>3434.9729262092987</v>
          </cell>
        </row>
        <row r="406">
          <cell r="E406">
            <v>238.23529411764704</v>
          </cell>
        </row>
        <row r="442">
          <cell r="E442">
            <v>153.57142857142858</v>
          </cell>
        </row>
        <row r="500">
          <cell r="E500">
            <v>22566.571009780211</v>
          </cell>
        </row>
        <row r="511">
          <cell r="E511">
            <v>291.92019728882207</v>
          </cell>
        </row>
        <row r="519">
          <cell r="E519">
            <v>68.274367080123781</v>
          </cell>
        </row>
        <row r="526">
          <cell r="E526">
            <v>137.14297883972426</v>
          </cell>
        </row>
        <row r="528">
          <cell r="E528">
            <v>16.747333953488372</v>
          </cell>
        </row>
        <row r="534">
          <cell r="E534">
            <v>265.75489280445055</v>
          </cell>
        </row>
        <row r="543">
          <cell r="E543">
            <v>352.70309509593153</v>
          </cell>
        </row>
        <row r="545">
          <cell r="E545">
            <v>334.02925988457434</v>
          </cell>
        </row>
        <row r="546">
          <cell r="E546">
            <v>352.70309509593153</v>
          </cell>
        </row>
        <row r="558">
          <cell r="E558">
            <v>588.12090540222721</v>
          </cell>
        </row>
        <row r="570">
          <cell r="E570">
            <v>657.02880828827222</v>
          </cell>
        </row>
        <row r="586">
          <cell r="E586">
            <v>287.0727811354202</v>
          </cell>
        </row>
        <row r="600">
          <cell r="E600">
            <v>787.95418349504769</v>
          </cell>
        </row>
        <row r="614">
          <cell r="E614">
            <v>866.2758668514831</v>
          </cell>
        </row>
        <row r="625">
          <cell r="E625">
            <v>1362.5081260371962</v>
          </cell>
        </row>
        <row r="636">
          <cell r="E636">
            <v>1025.9440008297572</v>
          </cell>
        </row>
        <row r="647">
          <cell r="E647">
            <v>30.110998688309873</v>
          </cell>
        </row>
        <row r="656">
          <cell r="E656">
            <v>17.582465222546475</v>
          </cell>
        </row>
        <row r="673">
          <cell r="E673">
            <v>3165.4736842105267</v>
          </cell>
        </row>
        <row r="683">
          <cell r="E683">
            <v>2791.3684210526317</v>
          </cell>
        </row>
        <row r="691">
          <cell r="E691">
            <v>3069.3300000000004</v>
          </cell>
        </row>
        <row r="700">
          <cell r="E700">
            <v>1463.2846791432614</v>
          </cell>
        </row>
        <row r="711">
          <cell r="E711">
            <v>192.3534879558942</v>
          </cell>
        </row>
        <row r="829">
          <cell r="E829">
            <v>20412.378809552007</v>
          </cell>
        </row>
        <row r="925">
          <cell r="E925">
            <v>14086.73627172886</v>
          </cell>
        </row>
        <row r="983">
          <cell r="E983">
            <v>884.97908857686843</v>
          </cell>
        </row>
        <row r="1021">
          <cell r="E1021">
            <v>9820.2669667775281</v>
          </cell>
        </row>
        <row r="1068">
          <cell r="E1068">
            <v>7406.4939880473257</v>
          </cell>
        </row>
        <row r="1116">
          <cell r="E1116">
            <v>6474.0344997086213</v>
          </cell>
        </row>
        <row r="1164">
          <cell r="E1164">
            <v>4723.9694193935102</v>
          </cell>
        </row>
        <row r="1182">
          <cell r="E1182">
            <v>1507.1176907333379</v>
          </cell>
        </row>
        <row r="1248">
          <cell r="E1248">
            <v>62921.134538718768</v>
          </cell>
        </row>
        <row r="1329">
          <cell r="E1329">
            <v>78336.195924265456</v>
          </cell>
        </row>
        <row r="1470">
          <cell r="E1470">
            <v>670515.87708211725</v>
          </cell>
        </row>
        <row r="1548">
          <cell r="E1548">
            <v>345363.18890497094</v>
          </cell>
        </row>
        <row r="1564">
          <cell r="E1564">
            <v>568.28222652149316</v>
          </cell>
        </row>
        <row r="1580">
          <cell r="E1580">
            <v>592.45721363728262</v>
          </cell>
        </row>
        <row r="1600">
          <cell r="E1600">
            <v>190.24553954523358</v>
          </cell>
        </row>
        <row r="1618">
          <cell r="E1618">
            <v>98.15498393217942</v>
          </cell>
        </row>
        <row r="1632">
          <cell r="E1632">
            <v>69.474314550159917</v>
          </cell>
        </row>
        <row r="1645">
          <cell r="E1645">
            <v>39.13604904804091</v>
          </cell>
        </row>
        <row r="1659">
          <cell r="E1659">
            <v>5964.6119819598562</v>
          </cell>
        </row>
        <row r="1673">
          <cell r="E1673">
            <v>917.63261260920876</v>
          </cell>
        </row>
        <row r="1687">
          <cell r="E1687">
            <v>5697.8903632287083</v>
          </cell>
        </row>
        <row r="1701">
          <cell r="E1701">
            <v>25.462767315050002</v>
          </cell>
        </row>
        <row r="1712">
          <cell r="E1712">
            <v>15.432504157155265</v>
          </cell>
        </row>
        <row r="1739">
          <cell r="E1739">
            <v>172.60681237437561</v>
          </cell>
        </row>
        <row r="1750">
          <cell r="E1750">
            <v>69.166619687427897</v>
          </cell>
        </row>
        <row r="1764">
          <cell r="E1764">
            <v>869.40690789473695</v>
          </cell>
        </row>
        <row r="1765">
          <cell r="E1765">
            <v>695.52552631578953</v>
          </cell>
        </row>
      </sheetData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4">
          <cell r="B24" t="str">
            <v xml:space="preserve">Andamios </v>
          </cell>
          <cell r="C24" t="str">
            <v>P2</v>
          </cell>
          <cell r="D24">
            <v>11.75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7">
          <cell r="B67" t="str">
            <v>Estopa</v>
          </cell>
          <cell r="C67" t="str">
            <v>LBS</v>
          </cell>
          <cell r="D67">
            <v>15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materiales"/>
      <sheetName val="Mano Obra"/>
      <sheetName val="Análisis costo SEE- KfW"/>
      <sheetName val="Lista P.U."/>
      <sheetName val="Sheet1"/>
      <sheetName val="Sheet2"/>
      <sheetName val="Sheet3"/>
    </sheetNames>
    <sheetDataSet>
      <sheetData sheetId="0"/>
      <sheetData sheetId="1" refreshError="1">
        <row r="10">
          <cell r="D10">
            <v>15</v>
          </cell>
        </row>
        <row r="12">
          <cell r="D12">
            <v>45</v>
          </cell>
        </row>
        <row r="17">
          <cell r="D17">
            <v>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ano de Obra"/>
      <sheetName val="Analisis"/>
      <sheetName val="Rdmo Matariales"/>
      <sheetName val="Resumen de analisis"/>
    </sheetNames>
    <sheetDataSet>
      <sheetData sheetId="0"/>
      <sheetData sheetId="1">
        <row r="4">
          <cell r="D4">
            <v>4377</v>
          </cell>
        </row>
        <row r="8">
          <cell r="D8">
            <v>350</v>
          </cell>
        </row>
        <row r="10">
          <cell r="D10">
            <v>830</v>
          </cell>
        </row>
        <row r="11">
          <cell r="D11">
            <v>639</v>
          </cell>
        </row>
        <row r="12">
          <cell r="D12">
            <v>511</v>
          </cell>
        </row>
        <row r="13">
          <cell r="D13">
            <v>448</v>
          </cell>
        </row>
        <row r="14">
          <cell r="D14">
            <v>294</v>
          </cell>
        </row>
        <row r="15">
          <cell r="D15">
            <v>268</v>
          </cell>
        </row>
        <row r="556">
          <cell r="D556">
            <v>574.99992450000002</v>
          </cell>
        </row>
        <row r="778">
          <cell r="D778">
            <v>154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/>
      <sheetData sheetId="1"/>
      <sheetData sheetId="2"/>
      <sheetData sheetId="3"/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9">
          <cell r="G9">
            <v>160</v>
          </cell>
        </row>
        <row r="24">
          <cell r="F24">
            <v>9</v>
          </cell>
        </row>
        <row r="26">
          <cell r="F26">
            <v>180</v>
          </cell>
        </row>
        <row r="27">
          <cell r="F27">
            <v>12</v>
          </cell>
        </row>
        <row r="34">
          <cell r="F34">
            <v>203</v>
          </cell>
        </row>
        <row r="36">
          <cell r="F36">
            <v>1629.61</v>
          </cell>
        </row>
        <row r="39">
          <cell r="F39">
            <v>28.25</v>
          </cell>
        </row>
        <row r="41">
          <cell r="F41">
            <v>900</v>
          </cell>
        </row>
        <row r="42">
          <cell r="F42">
            <v>800</v>
          </cell>
        </row>
        <row r="43">
          <cell r="F43">
            <v>0.6</v>
          </cell>
        </row>
        <row r="44">
          <cell r="F44">
            <v>1180</v>
          </cell>
        </row>
        <row r="46">
          <cell r="F46">
            <v>23.333411111370371</v>
          </cell>
        </row>
        <row r="47">
          <cell r="F47">
            <v>320</v>
          </cell>
        </row>
        <row r="48">
          <cell r="F48">
            <v>225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  <row r="96">
          <cell r="F96">
            <v>3674.8111111111111</v>
          </cell>
        </row>
        <row r="213">
          <cell r="D213">
            <v>5759.6487899999993</v>
          </cell>
        </row>
      </sheetData>
      <sheetData sheetId="5"/>
      <sheetData sheetId="6"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11">
          <cell r="D11">
            <v>95</v>
          </cell>
        </row>
      </sheetData>
      <sheetData sheetId="7" refreshError="1">
        <row r="10">
          <cell r="F10">
            <v>4838.6400000000003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FONDO ESPECIAL DE LA PRESIDENCI"/>
      <sheetName val="Datos Para Project"/>
      <sheetName val="Desembolso de Caja"/>
      <sheetName val="Cronograma de Trabajo"/>
      <sheetName val="ANALISIS JULIO-07"/>
      <sheetName val="Cargas Sociales"/>
      <sheetName val="Tarifas de Alquiler de Equipo"/>
    </sheetNames>
    <sheetDataSet>
      <sheetData sheetId="0"/>
      <sheetData sheetId="1"/>
      <sheetData sheetId="2"/>
      <sheetData sheetId="3">
        <row r="7">
          <cell r="I7">
            <v>1.31200000027375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 7 tub 36 PRIMERA- CALLE 20"/>
      <sheetName val="Aux. 6 tub 42 JVP - PRIMERA"/>
      <sheetName val="AUX 5 TUB 36 CAÑADA"/>
      <sheetName val="AUX 4 TUB 42 CAÑADA"/>
      <sheetName val="Partidas Presupuesto "/>
      <sheetName val="PRESUPUESTO GENERAL"/>
      <sheetName val="Presupuesto Re-Estructurado"/>
      <sheetName val="Analisis Unitarios"/>
      <sheetName val="CUB-01-N-STGO-031-01-01"/>
      <sheetName val="Analisis Unit. E-MTPT-004-01-01"/>
      <sheetName val="Tarifas de Alquiler de Equipo"/>
      <sheetName val="Cargas Sociales"/>
      <sheetName val="auxiliar 1 TUB 42 C.CDL"/>
      <sheetName val="Aux 2 TUB 60"/>
      <sheetName val="aux 3 TUB 42 C.JVP-PRIMERA"/>
      <sheetName val="Total Exc "/>
      <sheetName val="Exc. p' Registros"/>
      <sheetName val="Exc. p' Imbornales"/>
      <sheetName val="Exc. p' Tub. 24&quot; H.A."/>
      <sheetName val="Exc. p' Tub. 42&quot; H.A."/>
      <sheetName val="Exc. p' Tub. 60&quot; H.A."/>
      <sheetName val=" Relleno Compact total"/>
      <sheetName val="Sum. y col. Relleno Compact."/>
      <sheetName val="Sum. y col de Relleno registro."/>
      <sheetName val="Sum. y col de Relleno Imb. "/>
      <sheetName val="Sum. y col de Relleno Tub. 24"/>
      <sheetName val="Sum. y col. de Mat. de base"/>
      <sheetName val="Bote Mat. Exce Reg e Imb"/>
      <sheetName val="Registros de 2 @ 3 mts"/>
      <sheetName val=" Desbroce Solar Desvio Provisi "/>
      <sheetName val="volumenes de cubicación"/>
      <sheetName val="Reposicion de Contenes"/>
      <sheetName val="Reposicion Aceras"/>
      <sheetName val="Sum. y col. Tub. 8&quot; H.S. Agua N"/>
      <sheetName val="Sum. y col. Tub. 24&quot; H.A."/>
      <sheetName val="Sum. y col. Tub. 42&quot; H.A. "/>
      <sheetName val="Sum. y col. Tub. 60&quot; H.A."/>
      <sheetName val="Limpieza Campamento"/>
      <sheetName val="Limpieza continua de obra"/>
      <sheetName val="Señalizacion y Control de Trans"/>
      <sheetName val="Uso de bomba"/>
      <sheetName val="Imbornales 3 Parrillas"/>
      <sheetName val="Reposicion Acometidas Domicilia"/>
      <sheetName val="Limp. Tub. en Tramo"/>
      <sheetName val="Demolicion Imbor. Existentes"/>
      <sheetName val="Demolicion Aceras y Contenes"/>
      <sheetName val="Corte Acera Conten p' Imbor."/>
      <sheetName val="Corte de Asfalto"/>
      <sheetName val="Analisis de Costos Nuevos"/>
      <sheetName val="Materiales Y 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1">
          <cell r="E151">
            <v>4560.712195639896</v>
          </cell>
        </row>
        <row r="173">
          <cell r="E173">
            <v>238.36017625692841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LOSA 27"/>
      <sheetName val="resum.ac "/>
      <sheetName val="Insumos"/>
      <sheetName val="Mezcla"/>
      <sheetName val="Analisis Civil"/>
      <sheetName val="Análisis "/>
      <sheetName val="Presup."/>
      <sheetName val="V.Tierras A"/>
      <sheetName val="V H.A y Muros A"/>
      <sheetName val="Term A"/>
      <sheetName val="v. exterio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3">
          <cell r="H3">
            <v>36.25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7">
          <cell r="H17">
            <v>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álisis"/>
      <sheetName val="Precios y MO"/>
      <sheetName val="Flujo de Caja"/>
      <sheetName val="CASETA"/>
      <sheetName val="analisis unitario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Analisis"/>
      <sheetName val="CPN1"/>
      <sheetName val="Module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ARA BANCO"/>
      <sheetName val="PRESUPUESTO US"/>
      <sheetName val="PRESUPUESTO"/>
      <sheetName val="INSUMOS"/>
      <sheetName val="ZAPATAS"/>
      <sheetName val="COLUMNAS"/>
      <sheetName val="VIGAS"/>
      <sheetName val="LOSAS"/>
      <sheetName val="MORTEROS"/>
      <sheetName val="ANALISIS PISOS Y REVESTIMIENTOS"/>
      <sheetName val="ELECTRICAS"/>
      <sheetName val="PINTURA"/>
      <sheetName val="TECHO"/>
      <sheetName val="TRABAJOS SANITARIOS (NO DISENO)"/>
      <sheetName val="TABLA DE BANOS"/>
      <sheetName val="TABLA SALIDAS ELECTRICAS"/>
      <sheetName val="ALIMENTADORES ELECTRICOS"/>
      <sheetName val="TOPES DE GRANITO"/>
      <sheetName val="TABLA DE PUERTAS"/>
      <sheetName val="TABLA DE VENTANAS"/>
      <sheetName val="BARANDAS ELEV IZQ"/>
      <sheetName val="BARANDAS ELEV DER"/>
      <sheetName val="BARANDAS ELEV POSTERIOR"/>
      <sheetName val="BARANDAS ELEV FRONTAL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I N S U M O S    VARIOS</v>
          </cell>
        </row>
        <row r="7">
          <cell r="B7">
            <v>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A 9N"/>
      <sheetName val="volumetrias"/>
      <sheetName val="Presup"/>
      <sheetName val="mov. tierra"/>
      <sheetName val="muros y H.A."/>
      <sheetName val="Term."/>
      <sheetName val="VOL"/>
      <sheetName val="V. exterior"/>
      <sheetName val="Mano de Obra"/>
      <sheetName val="Insumos"/>
      <sheetName val="Analisis "/>
      <sheetName val="Mezcla"/>
      <sheetName val="Analisis Civil"/>
      <sheetName val="resum.ac "/>
      <sheetName val="LOSA 27"/>
      <sheetName val="Ac.Z"/>
      <sheetName val="Ac.C"/>
      <sheetName val="Ac.V"/>
      <sheetName val="Ac. M"/>
    </sheetNames>
    <sheetDataSet>
      <sheetData sheetId="0"/>
      <sheetData sheetId="1"/>
      <sheetData sheetId="2">
        <row r="4">
          <cell r="I4">
            <v>36.9</v>
          </cell>
        </row>
      </sheetData>
      <sheetData sheetId="3">
        <row r="26">
          <cell r="D26">
            <v>0.85</v>
          </cell>
        </row>
        <row r="28">
          <cell r="D28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1512">
          <cell r="G1512">
            <v>3526.1216021874998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 refreshError="1"/>
      <sheetData sheetId="1" refreshError="1"/>
      <sheetData sheetId="2" refreshError="1">
        <row r="2">
          <cell r="J2">
            <v>0.01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 refreshError="1"/>
      <sheetData sheetId="1" refreshError="1"/>
      <sheetData sheetId="2" refreshError="1"/>
      <sheetData sheetId="3" refreshError="1">
        <row r="2">
          <cell r="G2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vto Tierra"/>
      <sheetName val="Materiales"/>
      <sheetName val="Equipos"/>
    </sheetNames>
    <sheetDataSet>
      <sheetData sheetId="0"/>
      <sheetData sheetId="1"/>
      <sheetData sheetId="2">
        <row r="6">
          <cell r="C6">
            <v>315</v>
          </cell>
        </row>
      </sheetData>
      <sheetData sheetId="3">
        <row r="16">
          <cell r="H16">
            <v>3410.0508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EXPANSIONES "/>
      <sheetName val="peso"/>
      <sheetName val="Costo Promedio"/>
      <sheetName val="comparacion"/>
      <sheetName val="analisis pintura"/>
      <sheetName val="aluzinc+ Varios"/>
      <sheetName val="ANALISIS DE ACERO"/>
      <sheetName val="propue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11">
          <cell r="D11">
            <v>95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T831"/>
  <sheetViews>
    <sheetView tabSelected="1" view="pageBreakPreview" topLeftCell="A775" zoomScale="110" zoomScaleNormal="100" zoomScaleSheetLayoutView="110" workbookViewId="0">
      <selection activeCell="B824" sqref="B824"/>
    </sheetView>
  </sheetViews>
  <sheetFormatPr baseColWidth="10" defaultRowHeight="12.75" x14ac:dyDescent="0.2"/>
  <cols>
    <col min="1" max="1" width="4.5703125" style="75" customWidth="1"/>
    <col min="2" max="2" width="30.7109375" style="19" customWidth="1"/>
    <col min="3" max="3" width="10.28515625" style="16" customWidth="1"/>
    <col min="4" max="4" width="5" style="2" customWidth="1"/>
    <col min="5" max="5" width="12.85546875" style="17" customWidth="1"/>
    <col min="6" max="6" width="13.85546875" style="16" customWidth="1"/>
    <col min="7" max="7" width="19.42578125" style="228" customWidth="1"/>
    <col min="8" max="8" width="18.28515625" style="5" customWidth="1"/>
    <col min="9" max="16384" width="11.42578125" style="5"/>
  </cols>
  <sheetData>
    <row r="1" spans="1:9" s="4" customFormat="1" x14ac:dyDescent="0.2">
      <c r="A1" s="77" t="s">
        <v>0</v>
      </c>
      <c r="B1" s="82"/>
      <c r="C1" s="67"/>
      <c r="D1" s="99"/>
      <c r="E1" s="68"/>
      <c r="F1" s="101"/>
      <c r="G1" s="225"/>
    </row>
    <row r="2" spans="1:9" s="4" customFormat="1" x14ac:dyDescent="0.2">
      <c r="A2" s="78" t="s">
        <v>1</v>
      </c>
      <c r="B2" s="83"/>
      <c r="C2" s="67"/>
      <c r="D2" s="99"/>
      <c r="E2" s="68"/>
      <c r="F2" s="101"/>
      <c r="G2" s="225"/>
    </row>
    <row r="3" spans="1:9" s="4" customFormat="1" ht="14.25" customHeight="1" x14ac:dyDescent="0.2">
      <c r="A3" s="78" t="s">
        <v>2</v>
      </c>
      <c r="B3" s="83"/>
      <c r="C3" s="67"/>
      <c r="D3" s="99"/>
      <c r="E3" s="68"/>
      <c r="F3" s="101"/>
      <c r="G3" s="225"/>
    </row>
    <row r="4" spans="1:9" x14ac:dyDescent="0.2">
      <c r="A4" s="34"/>
      <c r="B4" s="277"/>
      <c r="C4" s="277"/>
      <c r="D4" s="277"/>
      <c r="E4" s="277"/>
      <c r="F4" s="1"/>
      <c r="G4" s="225"/>
    </row>
    <row r="5" spans="1:9" s="4" customFormat="1" x14ac:dyDescent="0.2">
      <c r="A5" s="281" t="s">
        <v>471</v>
      </c>
      <c r="B5" s="281"/>
      <c r="C5" s="281"/>
      <c r="D5" s="281"/>
      <c r="E5" s="281"/>
      <c r="F5" s="281"/>
      <c r="G5" s="281"/>
    </row>
    <row r="6" spans="1:9" s="4" customFormat="1" x14ac:dyDescent="0.2">
      <c r="A6" s="281" t="s">
        <v>472</v>
      </c>
      <c r="B6" s="281"/>
      <c r="C6" s="281"/>
      <c r="D6" s="281"/>
      <c r="E6" s="281"/>
      <c r="F6" s="281"/>
      <c r="G6" s="281"/>
    </row>
    <row r="7" spans="1:9" s="251" customFormat="1" ht="15" customHeight="1" x14ac:dyDescent="0.25">
      <c r="A7" s="282" t="s">
        <v>519</v>
      </c>
      <c r="B7" s="282"/>
      <c r="C7" s="282"/>
      <c r="D7" s="282"/>
      <c r="E7" s="282"/>
      <c r="F7" s="282"/>
      <c r="G7" s="282"/>
    </row>
    <row r="8" spans="1:9" ht="13.5" thickBot="1" x14ac:dyDescent="0.25">
      <c r="A8" s="32"/>
      <c r="B8" s="84"/>
      <c r="C8" s="7"/>
      <c r="D8" s="163"/>
      <c r="E8" s="8"/>
      <c r="F8" s="7"/>
      <c r="G8" s="226"/>
    </row>
    <row r="9" spans="1:9" s="250" customFormat="1" ht="15.95" customHeight="1" thickBot="1" x14ac:dyDescent="0.25">
      <c r="A9" s="74" t="s">
        <v>3</v>
      </c>
      <c r="B9" s="85" t="s">
        <v>4</v>
      </c>
      <c r="C9" s="9" t="s">
        <v>5</v>
      </c>
      <c r="D9" s="10" t="s">
        <v>6</v>
      </c>
      <c r="E9" s="28" t="s">
        <v>7</v>
      </c>
      <c r="F9" s="28" t="s">
        <v>8</v>
      </c>
      <c r="G9" s="249" t="s">
        <v>9</v>
      </c>
    </row>
    <row r="10" spans="1:9" s="11" customFormat="1" ht="15.95" customHeight="1" x14ac:dyDescent="0.2">
      <c r="A10" s="156"/>
      <c r="B10" s="89"/>
      <c r="C10" s="90"/>
      <c r="D10" s="91"/>
      <c r="E10" s="92"/>
      <c r="F10" s="102"/>
      <c r="G10" s="226"/>
    </row>
    <row r="11" spans="1:9" ht="15.75" x14ac:dyDescent="0.2">
      <c r="A11" s="34"/>
      <c r="B11" s="194" t="s">
        <v>474</v>
      </c>
      <c r="C11" s="1"/>
      <c r="E11" s="3"/>
      <c r="F11" s="1"/>
      <c r="G11" s="225"/>
    </row>
    <row r="12" spans="1:9" x14ac:dyDescent="0.2">
      <c r="A12" s="34"/>
      <c r="B12" s="157"/>
      <c r="C12" s="1"/>
      <c r="E12" s="3"/>
      <c r="F12" s="1"/>
      <c r="G12" s="225"/>
    </row>
    <row r="13" spans="1:9" x14ac:dyDescent="0.2">
      <c r="A13" s="34"/>
      <c r="B13" s="157" t="s">
        <v>62</v>
      </c>
      <c r="C13" s="1"/>
      <c r="E13" s="3"/>
      <c r="F13" s="1"/>
      <c r="G13" s="225"/>
    </row>
    <row r="14" spans="1:9" x14ac:dyDescent="0.2">
      <c r="A14" s="34"/>
      <c r="B14" s="187"/>
      <c r="C14" s="1"/>
      <c r="E14" s="3"/>
      <c r="F14" s="1"/>
      <c r="G14" s="225"/>
    </row>
    <row r="15" spans="1:9" s="127" customFormat="1" x14ac:dyDescent="0.2">
      <c r="A15" s="124" t="s">
        <v>29</v>
      </c>
      <c r="B15" s="125" t="s">
        <v>129</v>
      </c>
      <c r="C15" s="126"/>
      <c r="D15" s="126"/>
      <c r="E15" s="119"/>
      <c r="F15" s="110"/>
      <c r="G15" s="119"/>
      <c r="H15" s="128"/>
      <c r="I15" s="128"/>
    </row>
    <row r="16" spans="1:9" s="127" customFormat="1" x14ac:dyDescent="0.2">
      <c r="A16" s="116" t="s">
        <v>82</v>
      </c>
      <c r="B16" s="129" t="s">
        <v>110</v>
      </c>
      <c r="C16" s="88">
        <v>1056.83</v>
      </c>
      <c r="D16" s="118" t="s">
        <v>23</v>
      </c>
      <c r="E16" s="69"/>
      <c r="F16" s="103">
        <f>C16*E16</f>
        <v>0</v>
      </c>
      <c r="G16" s="227"/>
      <c r="H16" s="128"/>
      <c r="I16" s="128"/>
    </row>
    <row r="17" spans="1:9" s="127" customFormat="1" x14ac:dyDescent="0.2">
      <c r="A17" s="116" t="s">
        <v>83</v>
      </c>
      <c r="B17" s="117" t="s">
        <v>108</v>
      </c>
      <c r="C17" s="190">
        <v>1</v>
      </c>
      <c r="D17" s="191" t="s">
        <v>49</v>
      </c>
      <c r="E17" s="192"/>
      <c r="F17" s="193">
        <f>C17*E17</f>
        <v>0</v>
      </c>
      <c r="G17" s="227"/>
      <c r="H17" s="128"/>
      <c r="I17" s="128"/>
    </row>
    <row r="18" spans="1:9" s="127" customFormat="1" ht="25.5" x14ac:dyDescent="0.2">
      <c r="A18" s="116" t="s">
        <v>84</v>
      </c>
      <c r="B18" s="252" t="s">
        <v>525</v>
      </c>
      <c r="C18" s="190">
        <v>1</v>
      </c>
      <c r="D18" s="191" t="s">
        <v>49</v>
      </c>
      <c r="E18" s="192"/>
      <c r="F18" s="193">
        <f>C18*E18</f>
        <v>0</v>
      </c>
      <c r="H18" s="128"/>
      <c r="I18" s="128"/>
    </row>
    <row r="19" spans="1:9" s="127" customFormat="1" x14ac:dyDescent="0.2">
      <c r="A19" s="116" t="s">
        <v>86</v>
      </c>
      <c r="B19" s="129" t="s">
        <v>109</v>
      </c>
      <c r="C19" s="96">
        <v>1</v>
      </c>
      <c r="D19" s="118" t="s">
        <v>12</v>
      </c>
      <c r="E19" s="88"/>
      <c r="F19" s="103">
        <f>C19*E19</f>
        <v>0</v>
      </c>
      <c r="G19" s="227"/>
      <c r="H19" s="128"/>
      <c r="I19" s="128"/>
    </row>
    <row r="20" spans="1:9" s="127" customFormat="1" x14ac:dyDescent="0.2">
      <c r="A20" s="80" t="s">
        <v>87</v>
      </c>
      <c r="B20" s="189" t="s">
        <v>288</v>
      </c>
      <c r="C20" s="190">
        <v>1</v>
      </c>
      <c r="D20" s="191" t="s">
        <v>49</v>
      </c>
      <c r="E20" s="192"/>
      <c r="F20" s="193">
        <f>C20*E20</f>
        <v>0</v>
      </c>
      <c r="G20" s="119">
        <f>SUM(F16:F20)</f>
        <v>0</v>
      </c>
      <c r="H20" s="128"/>
      <c r="I20" s="128"/>
    </row>
    <row r="21" spans="1:9" s="127" customFormat="1" x14ac:dyDescent="0.2">
      <c r="H21" s="128"/>
      <c r="I21" s="128"/>
    </row>
    <row r="22" spans="1:9" s="70" customFormat="1" x14ac:dyDescent="0.2">
      <c r="A22" s="124" t="s">
        <v>13</v>
      </c>
      <c r="B22" s="125" t="s">
        <v>130</v>
      </c>
      <c r="C22" s="96"/>
      <c r="D22" s="118"/>
      <c r="E22" s="69"/>
      <c r="F22" s="103"/>
      <c r="G22" s="119"/>
      <c r="H22" s="81"/>
      <c r="I22" s="81"/>
    </row>
    <row r="23" spans="1:9" s="70" customFormat="1" x14ac:dyDescent="0.2">
      <c r="A23" s="80" t="s">
        <v>82</v>
      </c>
      <c r="B23" s="79" t="s">
        <v>59</v>
      </c>
      <c r="C23" s="70">
        <v>299.23</v>
      </c>
      <c r="D23" s="72" t="s">
        <v>14</v>
      </c>
      <c r="E23" s="88"/>
      <c r="F23" s="103">
        <f>C23*E23</f>
        <v>0</v>
      </c>
      <c r="G23" s="88"/>
      <c r="H23" s="81"/>
      <c r="I23" s="81"/>
    </row>
    <row r="24" spans="1:9" s="70" customFormat="1" ht="15" customHeight="1" x14ac:dyDescent="0.2">
      <c r="A24" s="80" t="s">
        <v>83</v>
      </c>
      <c r="B24" s="79" t="s">
        <v>233</v>
      </c>
      <c r="C24" s="96">
        <v>194.39</v>
      </c>
      <c r="D24" s="72" t="s">
        <v>14</v>
      </c>
      <c r="E24" s="88"/>
      <c r="F24" s="103">
        <f>C24*E24</f>
        <v>0</v>
      </c>
      <c r="G24" s="88"/>
      <c r="H24" s="81"/>
      <c r="I24" s="81"/>
    </row>
    <row r="25" spans="1:9" s="70" customFormat="1" x14ac:dyDescent="0.2">
      <c r="A25" s="80" t="s">
        <v>84</v>
      </c>
      <c r="B25" s="79" t="s">
        <v>85</v>
      </c>
      <c r="C25" s="70">
        <v>197.08</v>
      </c>
      <c r="D25" s="72" t="s">
        <v>14</v>
      </c>
      <c r="E25" s="88"/>
      <c r="F25" s="103">
        <f>C25*E25</f>
        <v>0</v>
      </c>
      <c r="G25" s="88"/>
      <c r="H25" s="81"/>
      <c r="I25" s="81"/>
    </row>
    <row r="26" spans="1:9" s="70" customFormat="1" x14ac:dyDescent="0.2">
      <c r="A26" s="80" t="s">
        <v>86</v>
      </c>
      <c r="B26" s="79" t="s">
        <v>71</v>
      </c>
      <c r="C26" s="70">
        <v>194.61</v>
      </c>
      <c r="D26" s="72" t="s">
        <v>14</v>
      </c>
      <c r="E26" s="88"/>
      <c r="F26" s="103">
        <f>C26*E26</f>
        <v>0</v>
      </c>
      <c r="G26" s="160">
        <f>SUM(F23:F26)</f>
        <v>0</v>
      </c>
      <c r="H26" s="81"/>
      <c r="I26" s="81"/>
    </row>
    <row r="27" spans="1:9" s="127" customFormat="1" x14ac:dyDescent="0.2">
      <c r="H27" s="128"/>
      <c r="I27" s="128"/>
    </row>
    <row r="28" spans="1:9" s="70" customFormat="1" x14ac:dyDescent="0.2">
      <c r="A28" s="124" t="s">
        <v>30</v>
      </c>
      <c r="B28" s="125" t="s">
        <v>131</v>
      </c>
      <c r="C28" s="96"/>
      <c r="D28" s="118"/>
      <c r="E28" s="69"/>
      <c r="F28" s="103"/>
      <c r="G28" s="227"/>
      <c r="H28" s="81"/>
      <c r="I28" s="81"/>
    </row>
    <row r="29" spans="1:9" s="70" customFormat="1" ht="15" customHeight="1" x14ac:dyDescent="0.2">
      <c r="A29" s="80" t="s">
        <v>82</v>
      </c>
      <c r="B29" s="79" t="s">
        <v>234</v>
      </c>
      <c r="C29" s="96">
        <v>104.53</v>
      </c>
      <c r="D29" s="72" t="s">
        <v>14</v>
      </c>
      <c r="E29" s="88"/>
      <c r="F29" s="103">
        <f t="shared" ref="F29:F57" si="0">C29*E29</f>
        <v>0</v>
      </c>
      <c r="G29" s="88"/>
      <c r="H29" s="81"/>
      <c r="I29" s="81"/>
    </row>
    <row r="30" spans="1:9" s="70" customFormat="1" x14ac:dyDescent="0.2">
      <c r="A30" s="80" t="s">
        <v>83</v>
      </c>
      <c r="B30" s="96" t="s">
        <v>235</v>
      </c>
      <c r="C30" s="96">
        <v>1.76</v>
      </c>
      <c r="D30" s="72" t="s">
        <v>14</v>
      </c>
      <c r="E30" s="88"/>
      <c r="F30" s="103">
        <f t="shared" si="0"/>
        <v>0</v>
      </c>
      <c r="G30" s="88"/>
      <c r="H30" s="81"/>
      <c r="I30" s="81"/>
    </row>
    <row r="31" spans="1:9" s="70" customFormat="1" ht="12.75" customHeight="1" x14ac:dyDescent="0.2">
      <c r="A31" s="80" t="s">
        <v>84</v>
      </c>
      <c r="B31" s="96" t="s">
        <v>236</v>
      </c>
      <c r="C31" s="96">
        <v>33.72</v>
      </c>
      <c r="D31" s="72" t="s">
        <v>14</v>
      </c>
      <c r="E31" s="88"/>
      <c r="F31" s="103">
        <f t="shared" si="0"/>
        <v>0</v>
      </c>
      <c r="G31" s="88"/>
      <c r="H31" s="81"/>
      <c r="I31" s="81"/>
    </row>
    <row r="32" spans="1:9" s="70" customFormat="1" x14ac:dyDescent="0.2">
      <c r="A32" s="80" t="s">
        <v>86</v>
      </c>
      <c r="B32" s="96" t="s">
        <v>237</v>
      </c>
      <c r="C32" s="96">
        <v>8.1</v>
      </c>
      <c r="D32" s="72" t="s">
        <v>14</v>
      </c>
      <c r="E32" s="88"/>
      <c r="F32" s="103">
        <f t="shared" si="0"/>
        <v>0</v>
      </c>
      <c r="G32" s="88"/>
      <c r="H32" s="81"/>
      <c r="I32" s="81"/>
    </row>
    <row r="33" spans="1:9" s="70" customFormat="1" x14ac:dyDescent="0.2">
      <c r="A33" s="80" t="s">
        <v>87</v>
      </c>
      <c r="B33" s="96" t="s">
        <v>238</v>
      </c>
      <c r="C33" s="96">
        <v>33.75</v>
      </c>
      <c r="D33" s="72" t="s">
        <v>14</v>
      </c>
      <c r="E33" s="88"/>
      <c r="F33" s="103">
        <f t="shared" si="0"/>
        <v>0</v>
      </c>
      <c r="G33" s="88"/>
      <c r="H33" s="81"/>
      <c r="I33" s="81"/>
    </row>
    <row r="34" spans="1:9" s="70" customFormat="1" ht="15" customHeight="1" x14ac:dyDescent="0.2">
      <c r="A34" s="80" t="s">
        <v>88</v>
      </c>
      <c r="B34" s="96" t="s">
        <v>239</v>
      </c>
      <c r="C34" s="96">
        <v>13.5</v>
      </c>
      <c r="D34" s="72" t="s">
        <v>14</v>
      </c>
      <c r="E34" s="88"/>
      <c r="F34" s="103">
        <f t="shared" si="0"/>
        <v>0</v>
      </c>
      <c r="G34" s="88"/>
      <c r="H34" s="81"/>
      <c r="I34" s="81"/>
    </row>
    <row r="35" spans="1:9" s="70" customFormat="1" x14ac:dyDescent="0.2">
      <c r="A35" s="80" t="s">
        <v>89</v>
      </c>
      <c r="B35" s="96" t="s">
        <v>240</v>
      </c>
      <c r="C35" s="96">
        <v>8.1</v>
      </c>
      <c r="D35" s="72" t="s">
        <v>14</v>
      </c>
      <c r="E35" s="88"/>
      <c r="F35" s="103">
        <f t="shared" si="0"/>
        <v>0</v>
      </c>
      <c r="G35" s="88"/>
      <c r="H35" s="81"/>
      <c r="I35" s="81"/>
    </row>
    <row r="36" spans="1:9" s="70" customFormat="1" x14ac:dyDescent="0.2">
      <c r="A36" s="80" t="s">
        <v>22</v>
      </c>
      <c r="B36" s="96" t="s">
        <v>241</v>
      </c>
      <c r="C36" s="96">
        <v>8.1</v>
      </c>
      <c r="D36" s="72" t="s">
        <v>14</v>
      </c>
      <c r="E36" s="88"/>
      <c r="F36" s="103">
        <f t="shared" si="0"/>
        <v>0</v>
      </c>
      <c r="G36" s="88"/>
      <c r="H36" s="81"/>
      <c r="I36" s="81"/>
    </row>
    <row r="37" spans="1:9" s="70" customFormat="1" x14ac:dyDescent="0.2">
      <c r="A37" s="80" t="s">
        <v>24</v>
      </c>
      <c r="B37" s="96" t="s">
        <v>242</v>
      </c>
      <c r="C37" s="96">
        <v>22.33</v>
      </c>
      <c r="D37" s="72" t="s">
        <v>14</v>
      </c>
      <c r="E37" s="88"/>
      <c r="F37" s="103">
        <f t="shared" si="0"/>
        <v>0</v>
      </c>
      <c r="G37" s="88"/>
      <c r="H37" s="81"/>
      <c r="I37" s="81"/>
    </row>
    <row r="38" spans="1:9" s="70" customFormat="1" x14ac:dyDescent="0.2">
      <c r="A38" s="80" t="s">
        <v>25</v>
      </c>
      <c r="B38" s="96" t="s">
        <v>243</v>
      </c>
      <c r="C38" s="96">
        <v>2.42</v>
      </c>
      <c r="D38" s="72" t="s">
        <v>14</v>
      </c>
      <c r="E38" s="88"/>
      <c r="F38" s="103">
        <f t="shared" si="0"/>
        <v>0</v>
      </c>
      <c r="G38" s="88"/>
      <c r="H38" s="81"/>
      <c r="I38" s="81"/>
    </row>
    <row r="39" spans="1:9" s="70" customFormat="1" x14ac:dyDescent="0.2">
      <c r="A39" s="80" t="s">
        <v>26</v>
      </c>
      <c r="B39" s="96" t="s">
        <v>244</v>
      </c>
      <c r="C39" s="96">
        <v>2.06</v>
      </c>
      <c r="D39" s="72" t="s">
        <v>14</v>
      </c>
      <c r="E39" s="88"/>
      <c r="F39" s="103">
        <f t="shared" si="0"/>
        <v>0</v>
      </c>
      <c r="G39" s="88"/>
      <c r="H39" s="81"/>
      <c r="I39" s="81"/>
    </row>
    <row r="40" spans="1:9" s="70" customFormat="1" x14ac:dyDescent="0.2">
      <c r="A40" s="80" t="s">
        <v>27</v>
      </c>
      <c r="B40" s="96" t="s">
        <v>245</v>
      </c>
      <c r="C40" s="96">
        <v>5.95</v>
      </c>
      <c r="D40" s="72" t="s">
        <v>14</v>
      </c>
      <c r="E40" s="88"/>
      <c r="F40" s="103">
        <f t="shared" si="0"/>
        <v>0</v>
      </c>
      <c r="G40" s="88"/>
      <c r="H40" s="81"/>
      <c r="I40" s="81"/>
    </row>
    <row r="41" spans="1:9" s="70" customFormat="1" x14ac:dyDescent="0.2">
      <c r="A41" s="80" t="s">
        <v>28</v>
      </c>
      <c r="B41" s="79" t="s">
        <v>246</v>
      </c>
      <c r="C41" s="96">
        <v>1.68</v>
      </c>
      <c r="D41" s="72" t="s">
        <v>14</v>
      </c>
      <c r="E41" s="88"/>
      <c r="F41" s="103">
        <f t="shared" si="0"/>
        <v>0</v>
      </c>
      <c r="G41" s="88"/>
      <c r="H41" s="81"/>
      <c r="I41" s="81"/>
    </row>
    <row r="42" spans="1:9" s="70" customFormat="1" x14ac:dyDescent="0.2">
      <c r="A42" s="80" t="s">
        <v>31</v>
      </c>
      <c r="B42" s="79" t="s">
        <v>247</v>
      </c>
      <c r="C42" s="96">
        <v>38.08</v>
      </c>
      <c r="D42" s="72" t="s">
        <v>14</v>
      </c>
      <c r="E42" s="88"/>
      <c r="F42" s="103">
        <f t="shared" si="0"/>
        <v>0</v>
      </c>
      <c r="G42" s="88"/>
      <c r="H42" s="81"/>
      <c r="I42" s="81"/>
    </row>
    <row r="43" spans="1:9" s="70" customFormat="1" x14ac:dyDescent="0.2">
      <c r="A43" s="80" t="s">
        <v>32</v>
      </c>
      <c r="B43" s="79" t="s">
        <v>248</v>
      </c>
      <c r="C43" s="96">
        <v>3.8</v>
      </c>
      <c r="D43" s="72" t="s">
        <v>14</v>
      </c>
      <c r="E43" s="88"/>
      <c r="F43" s="103">
        <f t="shared" si="0"/>
        <v>0</v>
      </c>
      <c r="G43" s="88"/>
      <c r="H43" s="81"/>
      <c r="I43" s="81"/>
    </row>
    <row r="44" spans="1:9" s="70" customFormat="1" x14ac:dyDescent="0.2">
      <c r="A44" s="80" t="s">
        <v>33</v>
      </c>
      <c r="B44" s="79" t="s">
        <v>249</v>
      </c>
      <c r="C44" s="96">
        <v>1.47</v>
      </c>
      <c r="D44" s="72" t="s">
        <v>14</v>
      </c>
      <c r="E44" s="88"/>
      <c r="F44" s="103">
        <f t="shared" si="0"/>
        <v>0</v>
      </c>
      <c r="G44" s="88"/>
      <c r="H44" s="81"/>
      <c r="I44" s="81"/>
    </row>
    <row r="45" spans="1:9" s="70" customFormat="1" x14ac:dyDescent="0.2">
      <c r="A45" s="80" t="s">
        <v>34</v>
      </c>
      <c r="B45" s="79" t="s">
        <v>250</v>
      </c>
      <c r="C45" s="96">
        <v>15.92</v>
      </c>
      <c r="D45" s="72" t="s">
        <v>14</v>
      </c>
      <c r="E45" s="88"/>
      <c r="F45" s="103">
        <f t="shared" si="0"/>
        <v>0</v>
      </c>
      <c r="G45" s="88"/>
      <c r="H45" s="81"/>
      <c r="I45" s="81"/>
    </row>
    <row r="46" spans="1:9" s="70" customFormat="1" x14ac:dyDescent="0.2">
      <c r="A46" s="80" t="s">
        <v>35</v>
      </c>
      <c r="B46" s="79" t="s">
        <v>251</v>
      </c>
      <c r="C46" s="96">
        <v>15.92</v>
      </c>
      <c r="D46" s="72" t="s">
        <v>14</v>
      </c>
      <c r="E46" s="88"/>
      <c r="F46" s="103">
        <f t="shared" si="0"/>
        <v>0</v>
      </c>
      <c r="G46" s="88"/>
      <c r="H46" s="81"/>
      <c r="I46" s="81"/>
    </row>
    <row r="47" spans="1:9" s="70" customFormat="1" x14ac:dyDescent="0.2">
      <c r="A47" s="80" t="s">
        <v>36</v>
      </c>
      <c r="B47" s="79" t="s">
        <v>252</v>
      </c>
      <c r="C47" s="96">
        <v>15.92</v>
      </c>
      <c r="D47" s="72" t="s">
        <v>14</v>
      </c>
      <c r="E47" s="88"/>
      <c r="F47" s="103">
        <f t="shared" si="0"/>
        <v>0</v>
      </c>
      <c r="G47" s="88"/>
      <c r="H47" s="81"/>
      <c r="I47" s="81"/>
    </row>
    <row r="48" spans="1:9" s="70" customFormat="1" x14ac:dyDescent="0.2">
      <c r="A48" s="80" t="s">
        <v>37</v>
      </c>
      <c r="B48" s="79" t="s">
        <v>253</v>
      </c>
      <c r="C48" s="96">
        <v>15.92</v>
      </c>
      <c r="D48" s="72" t="s">
        <v>14</v>
      </c>
      <c r="E48" s="88"/>
      <c r="F48" s="103">
        <f t="shared" si="0"/>
        <v>0</v>
      </c>
      <c r="G48" s="88"/>
      <c r="H48" s="81"/>
      <c r="I48" s="81"/>
    </row>
    <row r="49" spans="1:9" s="70" customFormat="1" x14ac:dyDescent="0.2">
      <c r="A49" s="80" t="s">
        <v>38</v>
      </c>
      <c r="B49" s="79" t="s">
        <v>254</v>
      </c>
      <c r="C49" s="96">
        <v>2.96</v>
      </c>
      <c r="D49" s="72" t="s">
        <v>14</v>
      </c>
      <c r="E49" s="88"/>
      <c r="F49" s="103">
        <f t="shared" si="0"/>
        <v>0</v>
      </c>
      <c r="G49" s="88"/>
      <c r="H49" s="81"/>
      <c r="I49" s="81"/>
    </row>
    <row r="50" spans="1:9" s="70" customFormat="1" x14ac:dyDescent="0.2">
      <c r="A50" s="80" t="s">
        <v>39</v>
      </c>
      <c r="B50" s="79" t="s">
        <v>255</v>
      </c>
      <c r="C50" s="96">
        <v>2.96</v>
      </c>
      <c r="D50" s="72" t="s">
        <v>14</v>
      </c>
      <c r="E50" s="88"/>
      <c r="F50" s="103">
        <f t="shared" si="0"/>
        <v>0</v>
      </c>
      <c r="G50" s="88"/>
      <c r="H50" s="81"/>
      <c r="I50" s="81"/>
    </row>
    <row r="51" spans="1:9" s="70" customFormat="1" x14ac:dyDescent="0.2">
      <c r="A51" s="80" t="s">
        <v>40</v>
      </c>
      <c r="B51" s="79" t="s">
        <v>256</v>
      </c>
      <c r="C51" s="96">
        <v>2.96</v>
      </c>
      <c r="D51" s="72" t="s">
        <v>14</v>
      </c>
      <c r="E51" s="88"/>
      <c r="F51" s="103">
        <f t="shared" si="0"/>
        <v>0</v>
      </c>
      <c r="G51" s="88"/>
      <c r="H51" s="81"/>
      <c r="I51" s="81"/>
    </row>
    <row r="52" spans="1:9" s="70" customFormat="1" x14ac:dyDescent="0.2">
      <c r="A52" s="80" t="s">
        <v>41</v>
      </c>
      <c r="B52" s="79" t="s">
        <v>257</v>
      </c>
      <c r="C52" s="96">
        <v>2.96</v>
      </c>
      <c r="D52" s="72" t="s">
        <v>14</v>
      </c>
      <c r="E52" s="88"/>
      <c r="F52" s="103">
        <f t="shared" si="0"/>
        <v>0</v>
      </c>
      <c r="G52" s="88"/>
      <c r="H52" s="81"/>
      <c r="I52" s="81"/>
    </row>
    <row r="53" spans="1:9" s="70" customFormat="1" x14ac:dyDescent="0.2">
      <c r="A53" s="80" t="s">
        <v>42</v>
      </c>
      <c r="B53" s="79" t="s">
        <v>258</v>
      </c>
      <c r="C53" s="96">
        <v>2.96</v>
      </c>
      <c r="D53" s="72" t="s">
        <v>14</v>
      </c>
      <c r="E53" s="88"/>
      <c r="F53" s="103">
        <f t="shared" si="0"/>
        <v>0</v>
      </c>
      <c r="G53" s="88"/>
      <c r="H53" s="81"/>
      <c r="I53" s="81"/>
    </row>
    <row r="54" spans="1:9" s="70" customFormat="1" x14ac:dyDescent="0.2">
      <c r="A54" s="80" t="s">
        <v>43</v>
      </c>
      <c r="B54" s="79" t="s">
        <v>259</v>
      </c>
      <c r="C54" s="96">
        <v>2.96</v>
      </c>
      <c r="D54" s="72" t="s">
        <v>14</v>
      </c>
      <c r="E54" s="88"/>
      <c r="F54" s="103">
        <f t="shared" si="0"/>
        <v>0</v>
      </c>
      <c r="G54" s="88"/>
      <c r="H54" s="81"/>
      <c r="I54" s="81"/>
    </row>
    <row r="55" spans="1:9" s="70" customFormat="1" x14ac:dyDescent="0.2">
      <c r="A55" s="80" t="s">
        <v>73</v>
      </c>
      <c r="B55" s="79" t="s">
        <v>260</v>
      </c>
      <c r="C55" s="96">
        <v>2.96</v>
      </c>
      <c r="D55" s="72" t="s">
        <v>14</v>
      </c>
      <c r="E55" s="88"/>
      <c r="F55" s="103">
        <f t="shared" si="0"/>
        <v>0</v>
      </c>
      <c r="G55" s="88"/>
      <c r="H55" s="81"/>
      <c r="I55" s="81"/>
    </row>
    <row r="56" spans="1:9" s="70" customFormat="1" x14ac:dyDescent="0.2">
      <c r="A56" s="80" t="s">
        <v>121</v>
      </c>
      <c r="B56" s="79" t="s">
        <v>261</v>
      </c>
      <c r="C56" s="96">
        <v>2.96</v>
      </c>
      <c r="D56" s="72" t="s">
        <v>14</v>
      </c>
      <c r="E56" s="88"/>
      <c r="F56" s="103">
        <f t="shared" si="0"/>
        <v>0</v>
      </c>
      <c r="G56" s="88"/>
      <c r="H56" s="81"/>
      <c r="I56" s="81"/>
    </row>
    <row r="57" spans="1:9" s="70" customFormat="1" x14ac:dyDescent="0.2">
      <c r="A57" s="80" t="s">
        <v>122</v>
      </c>
      <c r="B57" s="79" t="s">
        <v>262</v>
      </c>
      <c r="C57" s="96">
        <v>2.96</v>
      </c>
      <c r="D57" s="72" t="s">
        <v>14</v>
      </c>
      <c r="E57" s="88"/>
      <c r="F57" s="103">
        <f t="shared" si="0"/>
        <v>0</v>
      </c>
      <c r="G57" s="88"/>
      <c r="H57" s="81"/>
      <c r="I57" s="81"/>
    </row>
    <row r="58" spans="1:9" s="70" customFormat="1" x14ac:dyDescent="0.2">
      <c r="A58" s="80" t="s">
        <v>123</v>
      </c>
      <c r="B58" s="70" t="s">
        <v>263</v>
      </c>
      <c r="C58" s="96">
        <v>0.19</v>
      </c>
      <c r="D58" s="72" t="s">
        <v>14</v>
      </c>
      <c r="E58" s="88"/>
      <c r="F58" s="103">
        <f t="shared" ref="F58:F65" si="1">C58*E58</f>
        <v>0</v>
      </c>
      <c r="G58" s="88"/>
      <c r="H58" s="81"/>
      <c r="I58" s="81"/>
    </row>
    <row r="59" spans="1:9" s="70" customFormat="1" x14ac:dyDescent="0.2">
      <c r="A59" s="80" t="s">
        <v>124</v>
      </c>
      <c r="B59" s="70" t="s">
        <v>264</v>
      </c>
      <c r="C59" s="96">
        <v>0.2</v>
      </c>
      <c r="D59" s="72" t="s">
        <v>14</v>
      </c>
      <c r="E59" s="88"/>
      <c r="F59" s="103">
        <f t="shared" si="1"/>
        <v>0</v>
      </c>
      <c r="G59" s="88"/>
      <c r="H59" s="81"/>
      <c r="I59" s="81"/>
    </row>
    <row r="60" spans="1:9" s="70" customFormat="1" ht="12.75" customHeight="1" x14ac:dyDescent="0.2">
      <c r="A60" s="80" t="s">
        <v>176</v>
      </c>
      <c r="B60" s="70" t="s">
        <v>266</v>
      </c>
      <c r="C60" s="96">
        <v>0.15</v>
      </c>
      <c r="D60" s="72" t="s">
        <v>14</v>
      </c>
      <c r="E60" s="88"/>
      <c r="F60" s="103">
        <f t="shared" si="1"/>
        <v>0</v>
      </c>
      <c r="G60" s="88"/>
      <c r="H60" s="81"/>
      <c r="I60" s="81"/>
    </row>
    <row r="61" spans="1:9" s="70" customFormat="1" x14ac:dyDescent="0.2">
      <c r="A61" s="80" t="s">
        <v>177</v>
      </c>
      <c r="B61" s="70" t="s">
        <v>265</v>
      </c>
      <c r="C61" s="96">
        <v>0.39</v>
      </c>
      <c r="D61" s="72" t="s">
        <v>14</v>
      </c>
      <c r="E61" s="88"/>
      <c r="F61" s="103">
        <f t="shared" si="1"/>
        <v>0</v>
      </c>
      <c r="G61" s="88"/>
      <c r="H61" s="81"/>
      <c r="I61" s="81"/>
    </row>
    <row r="62" spans="1:9" s="70" customFormat="1" x14ac:dyDescent="0.2">
      <c r="A62" s="80" t="s">
        <v>165</v>
      </c>
      <c r="B62" s="79" t="s">
        <v>267</v>
      </c>
      <c r="C62" s="96">
        <v>151.5</v>
      </c>
      <c r="D62" s="72" t="s">
        <v>14</v>
      </c>
      <c r="E62" s="88"/>
      <c r="F62" s="103">
        <f t="shared" si="1"/>
        <v>0</v>
      </c>
      <c r="G62" s="88"/>
      <c r="H62" s="81"/>
      <c r="I62" s="81"/>
    </row>
    <row r="63" spans="1:9" s="70" customFormat="1" x14ac:dyDescent="0.2">
      <c r="A63" s="80" t="s">
        <v>178</v>
      </c>
      <c r="B63" s="79" t="s">
        <v>268</v>
      </c>
      <c r="C63" s="96">
        <v>14.67</v>
      </c>
      <c r="D63" s="72" t="s">
        <v>14</v>
      </c>
      <c r="E63" s="88"/>
      <c r="F63" s="103">
        <f t="shared" si="1"/>
        <v>0</v>
      </c>
      <c r="G63" s="88"/>
      <c r="H63" s="81"/>
      <c r="I63" s="81"/>
    </row>
    <row r="64" spans="1:9" s="70" customFormat="1" ht="15" x14ac:dyDescent="0.25">
      <c r="A64" s="80" t="s">
        <v>179</v>
      </c>
      <c r="B64" s="79" t="s">
        <v>269</v>
      </c>
      <c r="C64" s="96">
        <v>0.33</v>
      </c>
      <c r="D64" s="72" t="s">
        <v>14</v>
      </c>
      <c r="E64" s="88"/>
      <c r="F64" s="103">
        <f t="shared" si="1"/>
        <v>0</v>
      </c>
      <c r="G64" s="88"/>
      <c r="H64" s="81"/>
      <c r="I64" s="81"/>
    </row>
    <row r="65" spans="1:9" s="70" customFormat="1" ht="15" x14ac:dyDescent="0.25">
      <c r="A65" s="80" t="s">
        <v>271</v>
      </c>
      <c r="B65" s="79" t="s">
        <v>270</v>
      </c>
      <c r="C65" s="96">
        <v>8.5000000000000006E-2</v>
      </c>
      <c r="D65" s="72" t="s">
        <v>14</v>
      </c>
      <c r="E65" s="88"/>
      <c r="F65" s="103">
        <f t="shared" si="1"/>
        <v>0</v>
      </c>
      <c r="G65" s="160">
        <f>SUM(F29:F65)</f>
        <v>0</v>
      </c>
      <c r="H65" s="81"/>
      <c r="I65" s="81"/>
    </row>
    <row r="66" spans="1:9" s="70" customFormat="1" x14ac:dyDescent="0.2">
      <c r="A66" s="80"/>
      <c r="G66" s="88"/>
      <c r="H66" s="81"/>
      <c r="I66" s="81"/>
    </row>
    <row r="67" spans="1:9" s="127" customFormat="1" x14ac:dyDescent="0.2">
      <c r="A67" s="124" t="s">
        <v>44</v>
      </c>
      <c r="B67" s="125" t="s">
        <v>132</v>
      </c>
      <c r="C67" s="96"/>
      <c r="D67" s="118"/>
      <c r="E67" s="69"/>
      <c r="F67" s="103"/>
      <c r="G67" s="119"/>
      <c r="H67" s="128"/>
      <c r="I67" s="128"/>
    </row>
    <row r="68" spans="1:9" s="127" customFormat="1" x14ac:dyDescent="0.2">
      <c r="A68" s="80" t="s">
        <v>82</v>
      </c>
      <c r="B68" s="79" t="s">
        <v>155</v>
      </c>
      <c r="C68" s="96">
        <v>154.36000000000001</v>
      </c>
      <c r="D68" s="72" t="s">
        <v>23</v>
      </c>
      <c r="E68" s="88"/>
      <c r="F68" s="103">
        <f>C68*E68</f>
        <v>0</v>
      </c>
      <c r="G68" s="119"/>
      <c r="H68" s="128"/>
      <c r="I68" s="128"/>
    </row>
    <row r="69" spans="1:9" s="70" customFormat="1" ht="27" customHeight="1" x14ac:dyDescent="0.25">
      <c r="A69" s="80" t="s">
        <v>83</v>
      </c>
      <c r="B69" s="79" t="s">
        <v>292</v>
      </c>
      <c r="C69" s="96">
        <v>1114.83</v>
      </c>
      <c r="D69" s="72" t="s">
        <v>23</v>
      </c>
      <c r="E69" s="88"/>
      <c r="F69" s="103">
        <f>C69*E69</f>
        <v>0</v>
      </c>
      <c r="G69" s="88"/>
      <c r="H69" s="81"/>
      <c r="I69" s="81"/>
    </row>
    <row r="70" spans="1:9" s="70" customFormat="1" ht="14.25" customHeight="1" x14ac:dyDescent="0.2">
      <c r="A70" s="80" t="s">
        <v>84</v>
      </c>
      <c r="B70" s="79" t="s">
        <v>146</v>
      </c>
      <c r="C70" s="96">
        <v>9.23</v>
      </c>
      <c r="D70" s="72" t="s">
        <v>14</v>
      </c>
      <c r="E70" s="88"/>
      <c r="F70" s="103">
        <f>C70*E70</f>
        <v>0</v>
      </c>
      <c r="G70" s="88"/>
      <c r="H70" s="81"/>
      <c r="I70" s="81"/>
    </row>
    <row r="71" spans="1:9" s="70" customFormat="1" ht="13.5" customHeight="1" x14ac:dyDescent="0.2">
      <c r="A71" s="80" t="s">
        <v>86</v>
      </c>
      <c r="B71" s="130" t="s">
        <v>272</v>
      </c>
      <c r="C71" s="96">
        <v>26.89</v>
      </c>
      <c r="D71" s="72" t="s">
        <v>23</v>
      </c>
      <c r="E71" s="88"/>
      <c r="F71" s="103">
        <f>C71*E71</f>
        <v>0</v>
      </c>
      <c r="G71" s="160">
        <f>SUM(F68:F71)</f>
        <v>0</v>
      </c>
      <c r="H71" s="81"/>
      <c r="I71" s="81"/>
    </row>
    <row r="72" spans="1:9" s="70" customFormat="1" x14ac:dyDescent="0.2">
      <c r="A72" s="80"/>
      <c r="B72" s="79"/>
      <c r="C72" s="96"/>
      <c r="D72" s="72"/>
      <c r="E72" s="88"/>
      <c r="F72" s="103"/>
      <c r="G72" s="160"/>
      <c r="H72" s="81"/>
      <c r="I72" s="81"/>
    </row>
    <row r="73" spans="1:9" s="127" customFormat="1" ht="15" customHeight="1" x14ac:dyDescent="0.2">
      <c r="A73" s="124" t="s">
        <v>45</v>
      </c>
      <c r="B73" s="125" t="s">
        <v>133</v>
      </c>
      <c r="C73" s="96"/>
      <c r="D73" s="118"/>
      <c r="E73" s="69"/>
      <c r="F73" s="103"/>
      <c r="G73" s="119"/>
      <c r="H73" s="128"/>
      <c r="I73" s="128"/>
    </row>
    <row r="74" spans="1:9" s="70" customFormat="1" x14ac:dyDescent="0.2">
      <c r="A74" s="80" t="s">
        <v>82</v>
      </c>
      <c r="B74" s="79" t="s">
        <v>152</v>
      </c>
      <c r="C74" s="96">
        <v>1464.34</v>
      </c>
      <c r="D74" s="72" t="s">
        <v>23</v>
      </c>
      <c r="E74" s="88"/>
      <c r="F74" s="103">
        <f>C74*E74</f>
        <v>0</v>
      </c>
      <c r="G74" s="88"/>
      <c r="H74" s="81"/>
      <c r="I74" s="81"/>
    </row>
    <row r="75" spans="1:9" s="70" customFormat="1" x14ac:dyDescent="0.2">
      <c r="A75" s="80" t="s">
        <v>83</v>
      </c>
      <c r="B75" s="79" t="s">
        <v>153</v>
      </c>
      <c r="C75" s="96">
        <v>384.47</v>
      </c>
      <c r="D75" s="72" t="s">
        <v>23</v>
      </c>
      <c r="E75" s="88"/>
      <c r="F75" s="103">
        <f>C75*E75</f>
        <v>0</v>
      </c>
      <c r="G75" s="88"/>
      <c r="H75" s="81"/>
      <c r="I75" s="81"/>
    </row>
    <row r="76" spans="1:9" s="70" customFormat="1" x14ac:dyDescent="0.2">
      <c r="A76" s="80" t="s">
        <v>84</v>
      </c>
      <c r="B76" s="79" t="s">
        <v>217</v>
      </c>
      <c r="C76" s="96">
        <v>1413.29</v>
      </c>
      <c r="D76" s="72" t="s">
        <v>23</v>
      </c>
      <c r="E76" s="88"/>
      <c r="F76" s="103">
        <f>C76*E76</f>
        <v>0</v>
      </c>
      <c r="G76" s="88"/>
      <c r="H76" s="81"/>
      <c r="I76" s="81"/>
    </row>
    <row r="77" spans="1:9" s="70" customFormat="1" x14ac:dyDescent="0.2">
      <c r="A77" s="80" t="s">
        <v>86</v>
      </c>
      <c r="B77" s="79" t="s">
        <v>154</v>
      </c>
      <c r="C77" s="96">
        <f>C76</f>
        <v>1413.29</v>
      </c>
      <c r="D77" s="72" t="s">
        <v>23</v>
      </c>
      <c r="E77" s="88"/>
      <c r="F77" s="103">
        <f>C77*E77</f>
        <v>0</v>
      </c>
      <c r="G77" s="88"/>
      <c r="H77" s="81"/>
      <c r="I77" s="81"/>
    </row>
    <row r="78" spans="1:9" s="70" customFormat="1" x14ac:dyDescent="0.2">
      <c r="A78" s="80" t="s">
        <v>87</v>
      </c>
      <c r="B78" s="79" t="s">
        <v>149</v>
      </c>
      <c r="C78" s="96">
        <v>1782.6</v>
      </c>
      <c r="D78" s="72" t="s">
        <v>46</v>
      </c>
      <c r="E78" s="88"/>
      <c r="F78" s="103">
        <f>C78*E78</f>
        <v>0</v>
      </c>
      <c r="G78" s="160">
        <f>SUM(F74:F78)</f>
        <v>0</v>
      </c>
      <c r="H78" s="81"/>
      <c r="I78" s="81"/>
    </row>
    <row r="79" spans="1:9" s="70" customFormat="1" x14ac:dyDescent="0.2">
      <c r="A79" s="80"/>
      <c r="B79" s="79"/>
      <c r="C79" s="96"/>
      <c r="D79" s="72"/>
      <c r="E79" s="88"/>
      <c r="F79" s="103"/>
      <c r="G79" s="88"/>
      <c r="H79" s="81"/>
      <c r="I79" s="81"/>
    </row>
    <row r="80" spans="1:9" s="70" customFormat="1" x14ac:dyDescent="0.2">
      <c r="A80" s="112" t="s">
        <v>47</v>
      </c>
      <c r="B80" s="93" t="s">
        <v>134</v>
      </c>
      <c r="C80" s="96"/>
      <c r="D80" s="72"/>
      <c r="E80" s="88"/>
      <c r="F80" s="103"/>
      <c r="G80" s="88"/>
      <c r="H80" s="81"/>
      <c r="I80" s="81"/>
    </row>
    <row r="81" spans="1:9" s="70" customFormat="1" ht="27.75" customHeight="1" x14ac:dyDescent="0.2">
      <c r="A81" s="80" t="s">
        <v>82</v>
      </c>
      <c r="B81" s="94" t="s">
        <v>275</v>
      </c>
      <c r="C81" s="96">
        <v>544.08000000000004</v>
      </c>
      <c r="D81" s="72" t="s">
        <v>23</v>
      </c>
      <c r="E81" s="88"/>
      <c r="F81" s="103">
        <f t="shared" ref="F81:F86" si="2">C81*E81</f>
        <v>0</v>
      </c>
      <c r="G81" s="88"/>
      <c r="H81" s="81"/>
      <c r="I81" s="81"/>
    </row>
    <row r="82" spans="1:9" s="70" customFormat="1" ht="26.25" customHeight="1" x14ac:dyDescent="0.2">
      <c r="A82" s="80" t="s">
        <v>83</v>
      </c>
      <c r="B82" s="94" t="s">
        <v>276</v>
      </c>
      <c r="C82" s="96">
        <v>257.76</v>
      </c>
      <c r="D82" s="72" t="s">
        <v>46</v>
      </c>
      <c r="E82" s="88"/>
      <c r="F82" s="103">
        <f t="shared" si="2"/>
        <v>0</v>
      </c>
      <c r="G82" s="88"/>
      <c r="H82" s="81"/>
      <c r="I82" s="81"/>
    </row>
    <row r="83" spans="1:9" s="70" customFormat="1" ht="37.5" customHeight="1" x14ac:dyDescent="0.2">
      <c r="A83" s="80" t="s">
        <v>84</v>
      </c>
      <c r="B83" s="73" t="s">
        <v>273</v>
      </c>
      <c r="C83" s="96">
        <v>132.05000000000001</v>
      </c>
      <c r="D83" s="72" t="s">
        <v>23</v>
      </c>
      <c r="E83" s="88"/>
      <c r="F83" s="103">
        <f t="shared" si="2"/>
        <v>0</v>
      </c>
      <c r="G83" s="88"/>
      <c r="H83" s="81"/>
      <c r="I83" s="81"/>
    </row>
    <row r="84" spans="1:9" s="70" customFormat="1" ht="41.25" customHeight="1" x14ac:dyDescent="0.2">
      <c r="A84" s="80" t="s">
        <v>18</v>
      </c>
      <c r="B84" s="188" t="s">
        <v>274</v>
      </c>
      <c r="C84" s="96">
        <v>106.46</v>
      </c>
      <c r="D84" s="72" t="s">
        <v>46</v>
      </c>
      <c r="E84" s="88"/>
      <c r="F84" s="103">
        <f t="shared" si="2"/>
        <v>0</v>
      </c>
      <c r="G84" s="88"/>
      <c r="H84" s="81"/>
      <c r="I84" s="81"/>
    </row>
    <row r="85" spans="1:9" s="70" customFormat="1" ht="28.5" customHeight="1" x14ac:dyDescent="0.2">
      <c r="A85" s="80" t="s">
        <v>19</v>
      </c>
      <c r="B85" s="73" t="s">
        <v>277</v>
      </c>
      <c r="C85" s="96">
        <v>139.01</v>
      </c>
      <c r="D85" s="72" t="s">
        <v>23</v>
      </c>
      <c r="E85" s="88"/>
      <c r="F85" s="103">
        <f t="shared" si="2"/>
        <v>0</v>
      </c>
      <c r="G85" s="88"/>
      <c r="H85" s="81"/>
      <c r="I85" s="81"/>
    </row>
    <row r="86" spans="1:9" s="70" customFormat="1" ht="24.75" customHeight="1" x14ac:dyDescent="0.2">
      <c r="A86" s="72" t="s">
        <v>20</v>
      </c>
      <c r="B86" s="73" t="s">
        <v>278</v>
      </c>
      <c r="C86" s="96">
        <v>49.19</v>
      </c>
      <c r="D86" s="72" t="s">
        <v>46</v>
      </c>
      <c r="E86" s="88"/>
      <c r="F86" s="103">
        <f t="shared" si="2"/>
        <v>0</v>
      </c>
      <c r="G86" s="160">
        <f>SUM(F81:F86)</f>
        <v>0</v>
      </c>
      <c r="H86" s="81"/>
      <c r="I86" s="81"/>
    </row>
    <row r="87" spans="1:9" s="70" customFormat="1" x14ac:dyDescent="0.2">
      <c r="B87" s="79"/>
      <c r="C87" s="96"/>
      <c r="D87" s="72"/>
      <c r="E87" s="88"/>
      <c r="F87" s="103"/>
      <c r="G87" s="160"/>
      <c r="H87" s="81"/>
      <c r="I87" s="81"/>
    </row>
    <row r="88" spans="1:9" s="70" customFormat="1" x14ac:dyDescent="0.2">
      <c r="A88" s="112" t="s">
        <v>50</v>
      </c>
      <c r="B88" s="93" t="s">
        <v>137</v>
      </c>
      <c r="C88" s="96"/>
      <c r="D88" s="72"/>
      <c r="E88" s="88"/>
      <c r="F88" s="103"/>
      <c r="G88" s="88"/>
      <c r="H88" s="81"/>
      <c r="I88" s="81"/>
    </row>
    <row r="89" spans="1:9" s="70" customFormat="1" ht="25.5" x14ac:dyDescent="0.2">
      <c r="A89" s="80" t="s">
        <v>82</v>
      </c>
      <c r="B89" s="79" t="s">
        <v>219</v>
      </c>
      <c r="C89" s="96">
        <v>48.33</v>
      </c>
      <c r="D89" s="72" t="s">
        <v>23</v>
      </c>
      <c r="E89" s="88"/>
      <c r="F89" s="103">
        <f>C89*E89</f>
        <v>0</v>
      </c>
      <c r="G89" s="88"/>
      <c r="H89" s="81"/>
      <c r="I89" s="81"/>
    </row>
    <row r="90" spans="1:9" s="70" customFormat="1" ht="25.5" x14ac:dyDescent="0.2">
      <c r="A90" s="80" t="s">
        <v>83</v>
      </c>
      <c r="B90" s="79" t="s">
        <v>218</v>
      </c>
      <c r="C90" s="96">
        <v>350.92</v>
      </c>
      <c r="D90" s="72" t="s">
        <v>23</v>
      </c>
      <c r="E90" s="88"/>
      <c r="F90" s="103">
        <f>C90*E90</f>
        <v>0</v>
      </c>
      <c r="G90" s="160">
        <f>SUM(F89:F90)</f>
        <v>0</v>
      </c>
      <c r="H90" s="81"/>
      <c r="I90" s="81"/>
    </row>
    <row r="91" spans="1:9" s="70" customFormat="1" x14ac:dyDescent="0.2">
      <c r="B91" s="79"/>
      <c r="C91" s="96"/>
      <c r="D91" s="72"/>
      <c r="E91" s="88"/>
      <c r="F91" s="103"/>
      <c r="G91" s="88"/>
      <c r="H91" s="81"/>
      <c r="I91" s="81"/>
    </row>
    <row r="92" spans="1:9" s="70" customFormat="1" x14ac:dyDescent="0.2">
      <c r="A92" s="112" t="s">
        <v>51</v>
      </c>
      <c r="B92" s="93" t="s">
        <v>138</v>
      </c>
      <c r="C92" s="96"/>
      <c r="D92" s="72"/>
      <c r="E92" s="88"/>
      <c r="F92" s="103"/>
      <c r="G92" s="88"/>
      <c r="H92" s="81"/>
      <c r="I92" s="81"/>
    </row>
    <row r="93" spans="1:9" s="70" customFormat="1" ht="25.5" x14ac:dyDescent="0.2">
      <c r="A93" s="80" t="s">
        <v>82</v>
      </c>
      <c r="B93" s="79" t="s">
        <v>279</v>
      </c>
      <c r="C93" s="96">
        <v>1</v>
      </c>
      <c r="D93" s="72" t="s">
        <v>12</v>
      </c>
      <c r="E93" s="88"/>
      <c r="F93" s="103">
        <f t="shared" ref="F93:F98" si="3">C93*E93</f>
        <v>0</v>
      </c>
      <c r="G93" s="88"/>
      <c r="H93" s="81"/>
      <c r="I93" s="81"/>
    </row>
    <row r="94" spans="1:9" s="70" customFormat="1" ht="25.5" x14ac:dyDescent="0.2">
      <c r="A94" s="80" t="s">
        <v>83</v>
      </c>
      <c r="B94" s="79" t="s">
        <v>280</v>
      </c>
      <c r="C94" s="96">
        <v>1</v>
      </c>
      <c r="D94" s="72" t="s">
        <v>12</v>
      </c>
      <c r="E94" s="88"/>
      <c r="F94" s="103">
        <f t="shared" si="3"/>
        <v>0</v>
      </c>
      <c r="G94" s="88"/>
      <c r="H94" s="81"/>
      <c r="I94" s="81"/>
    </row>
    <row r="95" spans="1:9" s="70" customFormat="1" ht="25.5" x14ac:dyDescent="0.2">
      <c r="A95" s="80" t="s">
        <v>84</v>
      </c>
      <c r="B95" s="79" t="s">
        <v>281</v>
      </c>
      <c r="C95" s="96">
        <v>9</v>
      </c>
      <c r="D95" s="72" t="s">
        <v>12</v>
      </c>
      <c r="E95" s="88"/>
      <c r="F95" s="103">
        <f t="shared" si="3"/>
        <v>0</v>
      </c>
      <c r="G95" s="88"/>
      <c r="H95" s="81"/>
      <c r="I95" s="81"/>
    </row>
    <row r="96" spans="1:9" s="70" customFormat="1" x14ac:dyDescent="0.2">
      <c r="A96" s="80" t="s">
        <v>86</v>
      </c>
      <c r="B96" s="79" t="s">
        <v>148</v>
      </c>
      <c r="C96" s="96">
        <v>10</v>
      </c>
      <c r="D96" s="72" t="s">
        <v>12</v>
      </c>
      <c r="E96" s="88"/>
      <c r="F96" s="103">
        <f t="shared" si="3"/>
        <v>0</v>
      </c>
      <c r="G96" s="88"/>
      <c r="H96" s="81"/>
      <c r="I96" s="81"/>
    </row>
    <row r="97" spans="1:9" s="70" customFormat="1" ht="38.25" x14ac:dyDescent="0.2">
      <c r="A97" s="80" t="s">
        <v>87</v>
      </c>
      <c r="B97" s="79" t="s">
        <v>282</v>
      </c>
      <c r="C97" s="96">
        <v>213.49</v>
      </c>
      <c r="D97" s="72" t="s">
        <v>23</v>
      </c>
      <c r="E97" s="88"/>
      <c r="F97" s="103">
        <f t="shared" si="3"/>
        <v>0</v>
      </c>
      <c r="G97" s="160"/>
      <c r="H97" s="81"/>
      <c r="I97" s="81"/>
    </row>
    <row r="98" spans="1:9" s="70" customFormat="1" x14ac:dyDescent="0.2">
      <c r="A98" s="80" t="s">
        <v>20</v>
      </c>
      <c r="B98" s="79" t="s">
        <v>285</v>
      </c>
      <c r="C98" s="96">
        <f>C97*10.76</f>
        <v>2297.1523999999999</v>
      </c>
      <c r="D98" s="72" t="s">
        <v>17</v>
      </c>
      <c r="E98" s="88"/>
      <c r="F98" s="103">
        <f t="shared" si="3"/>
        <v>0</v>
      </c>
      <c r="G98" s="160">
        <f>SUM(F93:F98)</f>
        <v>0</v>
      </c>
      <c r="H98" s="81"/>
      <c r="I98" s="81"/>
    </row>
    <row r="99" spans="1:9" s="70" customFormat="1" x14ac:dyDescent="0.2">
      <c r="A99" s="80"/>
      <c r="B99" s="79"/>
      <c r="C99" s="96"/>
      <c r="D99" s="72"/>
      <c r="E99" s="88"/>
      <c r="F99" s="103"/>
      <c r="G99" s="88"/>
      <c r="H99" s="81"/>
      <c r="I99" s="81"/>
    </row>
    <row r="100" spans="1:9" s="70" customFormat="1" x14ac:dyDescent="0.2">
      <c r="A100" s="112" t="s">
        <v>52</v>
      </c>
      <c r="B100" s="93" t="s">
        <v>140</v>
      </c>
      <c r="C100" s="96"/>
      <c r="D100" s="72"/>
      <c r="E100" s="88"/>
      <c r="F100" s="103"/>
      <c r="G100" s="88"/>
      <c r="H100" s="81"/>
      <c r="I100" s="81"/>
    </row>
    <row r="101" spans="1:9" s="70" customFormat="1" x14ac:dyDescent="0.2">
      <c r="A101" s="80" t="s">
        <v>82</v>
      </c>
      <c r="B101" s="79" t="s">
        <v>143</v>
      </c>
      <c r="C101" s="96">
        <v>10</v>
      </c>
      <c r="D101" s="72" t="s">
        <v>12</v>
      </c>
      <c r="E101" s="88"/>
      <c r="F101" s="103">
        <f t="shared" ref="F101:F130" si="4">C101*E101</f>
        <v>0</v>
      </c>
      <c r="G101" s="88"/>
      <c r="H101" s="81"/>
      <c r="I101" s="81"/>
    </row>
    <row r="102" spans="1:9" s="70" customFormat="1" ht="25.5" x14ac:dyDescent="0.2">
      <c r="A102" s="80" t="s">
        <v>83</v>
      </c>
      <c r="B102" s="79" t="s">
        <v>170</v>
      </c>
      <c r="C102" s="96">
        <v>6</v>
      </c>
      <c r="D102" s="72" t="s">
        <v>12</v>
      </c>
      <c r="E102" s="88"/>
      <c r="F102" s="103">
        <f t="shared" si="4"/>
        <v>0</v>
      </c>
      <c r="G102" s="88"/>
      <c r="H102" s="81"/>
      <c r="I102" s="81"/>
    </row>
    <row r="103" spans="1:9" s="70" customFormat="1" ht="25.5" x14ac:dyDescent="0.2">
      <c r="A103" s="80" t="s">
        <v>84</v>
      </c>
      <c r="B103" s="79" t="s">
        <v>332</v>
      </c>
      <c r="C103" s="96">
        <v>1</v>
      </c>
      <c r="D103" s="72" t="s">
        <v>12</v>
      </c>
      <c r="E103" s="88"/>
      <c r="F103" s="103">
        <f t="shared" si="4"/>
        <v>0</v>
      </c>
      <c r="G103" s="88"/>
      <c r="H103" s="81"/>
      <c r="I103" s="81"/>
    </row>
    <row r="104" spans="1:9" s="70" customFormat="1" ht="15.75" customHeight="1" x14ac:dyDescent="0.2">
      <c r="A104" s="80" t="s">
        <v>86</v>
      </c>
      <c r="B104" s="79" t="s">
        <v>105</v>
      </c>
      <c r="C104" s="96">
        <v>4</v>
      </c>
      <c r="D104" s="72" t="s">
        <v>12</v>
      </c>
      <c r="E104" s="88"/>
      <c r="F104" s="103">
        <f t="shared" si="4"/>
        <v>0</v>
      </c>
      <c r="G104" s="88"/>
      <c r="H104" s="81"/>
      <c r="I104" s="81"/>
    </row>
    <row r="105" spans="1:9" s="70" customFormat="1" x14ac:dyDescent="0.2">
      <c r="A105" s="80" t="s">
        <v>87</v>
      </c>
      <c r="B105" s="79" t="s">
        <v>48</v>
      </c>
      <c r="C105" s="96">
        <v>5</v>
      </c>
      <c r="D105" s="72" t="s">
        <v>12</v>
      </c>
      <c r="E105" s="88"/>
      <c r="F105" s="103">
        <f t="shared" si="4"/>
        <v>0</v>
      </c>
      <c r="G105" s="88"/>
      <c r="H105" s="81"/>
      <c r="I105" s="81"/>
    </row>
    <row r="106" spans="1:9" s="70" customFormat="1" x14ac:dyDescent="0.2">
      <c r="A106" s="80" t="s">
        <v>88</v>
      </c>
      <c r="B106" s="79" t="s">
        <v>112</v>
      </c>
      <c r="C106" s="96">
        <v>10</v>
      </c>
      <c r="D106" s="72" t="s">
        <v>12</v>
      </c>
      <c r="E106" s="88"/>
      <c r="F106" s="103">
        <f t="shared" si="4"/>
        <v>0</v>
      </c>
      <c r="G106" s="88"/>
      <c r="H106" s="81"/>
      <c r="I106" s="81"/>
    </row>
    <row r="107" spans="1:9" s="70" customFormat="1" x14ac:dyDescent="0.2">
      <c r="A107" s="80" t="s">
        <v>89</v>
      </c>
      <c r="B107" s="79" t="s">
        <v>113</v>
      </c>
      <c r="C107" s="96">
        <v>2</v>
      </c>
      <c r="D107" s="72" t="s">
        <v>12</v>
      </c>
      <c r="E107" s="88"/>
      <c r="F107" s="103">
        <f t="shared" si="4"/>
        <v>0</v>
      </c>
      <c r="G107" s="88"/>
      <c r="H107" s="81"/>
      <c r="I107" s="81"/>
    </row>
    <row r="108" spans="1:9" s="70" customFormat="1" x14ac:dyDescent="0.2">
      <c r="A108" s="80" t="s">
        <v>90</v>
      </c>
      <c r="B108" s="79" t="s">
        <v>111</v>
      </c>
      <c r="C108" s="96">
        <v>4</v>
      </c>
      <c r="D108" s="72" t="s">
        <v>12</v>
      </c>
      <c r="E108" s="88"/>
      <c r="F108" s="103">
        <f t="shared" si="4"/>
        <v>0</v>
      </c>
      <c r="G108" s="88"/>
      <c r="H108" s="81"/>
      <c r="I108" s="81"/>
    </row>
    <row r="109" spans="1:9" s="70" customFormat="1" x14ac:dyDescent="0.2">
      <c r="A109" s="80" t="s">
        <v>91</v>
      </c>
      <c r="B109" s="79" t="s">
        <v>349</v>
      </c>
      <c r="C109" s="96">
        <v>110.97</v>
      </c>
      <c r="D109" s="72" t="s">
        <v>17</v>
      </c>
      <c r="E109" s="88"/>
      <c r="F109" s="103">
        <f t="shared" si="4"/>
        <v>0</v>
      </c>
      <c r="G109" s="88"/>
      <c r="H109" s="81"/>
      <c r="I109" s="81"/>
    </row>
    <row r="110" spans="1:9" s="70" customFormat="1" x14ac:dyDescent="0.2">
      <c r="A110" s="80" t="s">
        <v>92</v>
      </c>
      <c r="B110" s="70" t="s">
        <v>330</v>
      </c>
      <c r="C110" s="96">
        <v>1</v>
      </c>
      <c r="D110" s="72" t="s">
        <v>12</v>
      </c>
      <c r="E110" s="88"/>
      <c r="F110" s="103">
        <f t="shared" si="4"/>
        <v>0</v>
      </c>
      <c r="G110" s="88"/>
      <c r="H110" s="81"/>
      <c r="I110" s="81"/>
    </row>
    <row r="111" spans="1:9" s="70" customFormat="1" x14ac:dyDescent="0.2">
      <c r="A111" s="80" t="s">
        <v>93</v>
      </c>
      <c r="B111" s="70" t="s">
        <v>331</v>
      </c>
      <c r="C111" s="96">
        <v>1</v>
      </c>
      <c r="D111" s="72" t="s">
        <v>12</v>
      </c>
      <c r="E111" s="88"/>
      <c r="F111" s="103">
        <f t="shared" si="4"/>
        <v>0</v>
      </c>
      <c r="G111" s="88"/>
      <c r="H111" s="81"/>
      <c r="I111" s="81"/>
    </row>
    <row r="112" spans="1:9" s="70" customFormat="1" x14ac:dyDescent="0.2">
      <c r="A112" s="80" t="s">
        <v>94</v>
      </c>
      <c r="B112" s="70" t="s">
        <v>336</v>
      </c>
      <c r="C112" s="70">
        <v>44.12</v>
      </c>
      <c r="D112" s="72" t="s">
        <v>46</v>
      </c>
      <c r="F112" s="103">
        <f t="shared" si="4"/>
        <v>0</v>
      </c>
      <c r="G112" s="88"/>
      <c r="H112" s="81"/>
      <c r="I112" s="81"/>
    </row>
    <row r="113" spans="1:9" s="70" customFormat="1" x14ac:dyDescent="0.2">
      <c r="A113" s="80" t="s">
        <v>95</v>
      </c>
      <c r="B113" s="70" t="s">
        <v>337</v>
      </c>
      <c r="C113" s="70">
        <v>8.9600000000000009</v>
      </c>
      <c r="D113" s="72" t="s">
        <v>46</v>
      </c>
      <c r="F113" s="103">
        <f t="shared" si="4"/>
        <v>0</v>
      </c>
      <c r="G113" s="88"/>
      <c r="H113" s="81"/>
      <c r="I113" s="81"/>
    </row>
    <row r="114" spans="1:9" s="70" customFormat="1" x14ac:dyDescent="0.2">
      <c r="A114" s="80" t="s">
        <v>96</v>
      </c>
      <c r="B114" s="70" t="s">
        <v>338</v>
      </c>
      <c r="C114" s="70">
        <v>5.51</v>
      </c>
      <c r="D114" s="72" t="s">
        <v>46</v>
      </c>
      <c r="F114" s="103">
        <f t="shared" si="4"/>
        <v>0</v>
      </c>
      <c r="G114" s="88"/>
      <c r="H114" s="81"/>
      <c r="I114" s="81"/>
    </row>
    <row r="115" spans="1:9" s="70" customFormat="1" x14ac:dyDescent="0.2">
      <c r="A115" s="80" t="s">
        <v>97</v>
      </c>
      <c r="B115" s="70" t="s">
        <v>339</v>
      </c>
      <c r="C115" s="70">
        <v>11.95</v>
      </c>
      <c r="D115" s="72" t="s">
        <v>46</v>
      </c>
      <c r="F115" s="103">
        <f t="shared" si="4"/>
        <v>0</v>
      </c>
      <c r="G115" s="88"/>
      <c r="H115" s="81"/>
      <c r="I115" s="81"/>
    </row>
    <row r="116" spans="1:9" s="70" customFormat="1" x14ac:dyDescent="0.2">
      <c r="A116" s="80" t="s">
        <v>98</v>
      </c>
      <c r="B116" s="70" t="s">
        <v>340</v>
      </c>
      <c r="C116" s="70">
        <v>36.25</v>
      </c>
      <c r="D116" s="72" t="s">
        <v>46</v>
      </c>
      <c r="F116" s="103">
        <f t="shared" si="4"/>
        <v>0</v>
      </c>
      <c r="G116" s="88"/>
      <c r="H116" s="81"/>
      <c r="I116" s="81"/>
    </row>
    <row r="117" spans="1:9" s="70" customFormat="1" x14ac:dyDescent="0.2">
      <c r="A117" s="80" t="s">
        <v>102</v>
      </c>
      <c r="B117" s="70" t="s">
        <v>341</v>
      </c>
      <c r="C117" s="70">
        <v>25.28</v>
      </c>
      <c r="D117" s="72" t="s">
        <v>46</v>
      </c>
      <c r="F117" s="103">
        <f t="shared" si="4"/>
        <v>0</v>
      </c>
      <c r="G117" s="88"/>
      <c r="H117" s="81"/>
      <c r="I117" s="81"/>
    </row>
    <row r="118" spans="1:9" s="70" customFormat="1" x14ac:dyDescent="0.2">
      <c r="A118" s="80" t="s">
        <v>103</v>
      </c>
      <c r="B118" s="70" t="s">
        <v>355</v>
      </c>
      <c r="C118" s="70">
        <v>6.76</v>
      </c>
      <c r="D118" s="72" t="s">
        <v>46</v>
      </c>
      <c r="F118" s="103">
        <f t="shared" si="4"/>
        <v>0</v>
      </c>
      <c r="G118" s="88"/>
      <c r="H118" s="81"/>
      <c r="I118" s="81"/>
    </row>
    <row r="119" spans="1:9" s="70" customFormat="1" ht="15" customHeight="1" x14ac:dyDescent="0.2">
      <c r="A119" s="80" t="s">
        <v>118</v>
      </c>
      <c r="B119" s="70" t="s">
        <v>342</v>
      </c>
      <c r="C119" s="70">
        <v>18.62</v>
      </c>
      <c r="D119" s="72" t="s">
        <v>46</v>
      </c>
      <c r="F119" s="103">
        <f t="shared" si="4"/>
        <v>0</v>
      </c>
      <c r="G119" s="88"/>
      <c r="H119" s="81"/>
      <c r="I119" s="81"/>
    </row>
    <row r="120" spans="1:9" s="70" customFormat="1" ht="15" customHeight="1" x14ac:dyDescent="0.2">
      <c r="A120" s="80" t="s">
        <v>37</v>
      </c>
      <c r="B120" s="70" t="s">
        <v>343</v>
      </c>
      <c r="C120" s="70">
        <v>92.37</v>
      </c>
      <c r="D120" s="72" t="s">
        <v>46</v>
      </c>
      <c r="F120" s="103">
        <f t="shared" si="4"/>
        <v>0</v>
      </c>
      <c r="G120" s="88"/>
      <c r="H120" s="81"/>
      <c r="I120" s="81"/>
    </row>
    <row r="121" spans="1:9" s="70" customFormat="1" ht="15" customHeight="1" x14ac:dyDescent="0.2">
      <c r="A121" s="80" t="s">
        <v>38</v>
      </c>
      <c r="B121" s="70" t="s">
        <v>344</v>
      </c>
      <c r="C121" s="96">
        <v>1</v>
      </c>
      <c r="D121" s="72" t="s">
        <v>12</v>
      </c>
      <c r="E121" s="88"/>
      <c r="F121" s="103">
        <f t="shared" si="4"/>
        <v>0</v>
      </c>
      <c r="G121" s="88"/>
      <c r="H121" s="81"/>
      <c r="I121" s="81"/>
    </row>
    <row r="122" spans="1:9" s="70" customFormat="1" x14ac:dyDescent="0.2">
      <c r="A122" s="80" t="s">
        <v>39</v>
      </c>
      <c r="B122" s="70" t="s">
        <v>345</v>
      </c>
      <c r="C122" s="96">
        <v>2</v>
      </c>
      <c r="D122" s="72" t="s">
        <v>12</v>
      </c>
      <c r="E122" s="88"/>
      <c r="F122" s="103">
        <f t="shared" si="4"/>
        <v>0</v>
      </c>
      <c r="G122" s="88"/>
      <c r="H122" s="81"/>
      <c r="I122" s="81"/>
    </row>
    <row r="123" spans="1:9" s="70" customFormat="1" x14ac:dyDescent="0.2">
      <c r="A123" s="80" t="s">
        <v>40</v>
      </c>
      <c r="B123" s="70" t="s">
        <v>346</v>
      </c>
      <c r="C123" s="96">
        <v>1</v>
      </c>
      <c r="D123" s="72" t="s">
        <v>12</v>
      </c>
      <c r="E123" s="88"/>
      <c r="F123" s="103">
        <f t="shared" si="4"/>
        <v>0</v>
      </c>
      <c r="G123" s="88"/>
      <c r="H123" s="81"/>
      <c r="I123" s="81"/>
    </row>
    <row r="124" spans="1:9" s="70" customFormat="1" x14ac:dyDescent="0.2">
      <c r="A124" s="80" t="s">
        <v>41</v>
      </c>
      <c r="B124" s="70" t="s">
        <v>347</v>
      </c>
      <c r="C124" s="96">
        <v>8</v>
      </c>
      <c r="D124" s="72" t="s">
        <v>12</v>
      </c>
      <c r="E124" s="88"/>
      <c r="F124" s="103">
        <f t="shared" si="4"/>
        <v>0</v>
      </c>
      <c r="G124" s="88"/>
      <c r="H124" s="81"/>
      <c r="I124" s="81"/>
    </row>
    <row r="125" spans="1:9" s="70" customFormat="1" x14ac:dyDescent="0.2">
      <c r="A125" s="80" t="s">
        <v>42</v>
      </c>
      <c r="B125" s="79" t="s">
        <v>333</v>
      </c>
      <c r="C125" s="96">
        <v>2</v>
      </c>
      <c r="D125" s="72" t="s">
        <v>12</v>
      </c>
      <c r="E125" s="88"/>
      <c r="F125" s="103">
        <f t="shared" si="4"/>
        <v>0</v>
      </c>
      <c r="G125" s="88"/>
      <c r="H125" s="81"/>
      <c r="I125" s="81"/>
    </row>
    <row r="126" spans="1:9" s="70" customFormat="1" ht="25.5" x14ac:dyDescent="0.2">
      <c r="A126" s="80" t="s">
        <v>43</v>
      </c>
      <c r="B126" s="79" t="s">
        <v>171</v>
      </c>
      <c r="C126" s="96">
        <v>2</v>
      </c>
      <c r="D126" s="72" t="s">
        <v>12</v>
      </c>
      <c r="E126" s="88"/>
      <c r="F126" s="103">
        <f t="shared" si="4"/>
        <v>0</v>
      </c>
      <c r="G126" s="88"/>
      <c r="H126" s="81"/>
      <c r="I126" s="81"/>
    </row>
    <row r="127" spans="1:9" s="70" customFormat="1" x14ac:dyDescent="0.2">
      <c r="A127" s="80" t="s">
        <v>73</v>
      </c>
      <c r="B127" s="70" t="s">
        <v>334</v>
      </c>
      <c r="C127" s="70">
        <v>8</v>
      </c>
      <c r="D127" s="72" t="s">
        <v>12</v>
      </c>
      <c r="F127" s="103">
        <f t="shared" si="4"/>
        <v>0</v>
      </c>
      <c r="G127" s="88"/>
      <c r="H127" s="81"/>
      <c r="I127" s="81"/>
    </row>
    <row r="128" spans="1:9" s="70" customFormat="1" x14ac:dyDescent="0.2">
      <c r="A128" s="80" t="s">
        <v>121</v>
      </c>
      <c r="B128" s="70" t="s">
        <v>216</v>
      </c>
      <c r="C128" s="70">
        <v>2</v>
      </c>
      <c r="D128" s="72" t="s">
        <v>12</v>
      </c>
      <c r="F128" s="103">
        <f t="shared" si="4"/>
        <v>0</v>
      </c>
      <c r="G128" s="88"/>
      <c r="H128" s="81"/>
      <c r="I128" s="81"/>
    </row>
    <row r="129" spans="1:9" s="70" customFormat="1" x14ac:dyDescent="0.2">
      <c r="A129" s="80" t="s">
        <v>122</v>
      </c>
      <c r="B129" s="79" t="s">
        <v>354</v>
      </c>
      <c r="C129" s="96">
        <v>3</v>
      </c>
      <c r="D129" s="72" t="s">
        <v>12</v>
      </c>
      <c r="E129" s="88"/>
      <c r="F129" s="103">
        <f t="shared" si="4"/>
        <v>0</v>
      </c>
      <c r="G129" s="88"/>
      <c r="H129" s="81"/>
      <c r="I129" s="81"/>
    </row>
    <row r="130" spans="1:9" s="70" customFormat="1" x14ac:dyDescent="0.2">
      <c r="A130" s="80" t="s">
        <v>123</v>
      </c>
      <c r="B130" s="70" t="s">
        <v>348</v>
      </c>
      <c r="C130" s="70">
        <v>12</v>
      </c>
      <c r="D130" s="72" t="s">
        <v>12</v>
      </c>
      <c r="F130" s="103">
        <f t="shared" si="4"/>
        <v>0</v>
      </c>
      <c r="G130" s="88"/>
      <c r="H130" s="81"/>
      <c r="I130" s="81"/>
    </row>
    <row r="131" spans="1:9" s="70" customFormat="1" x14ac:dyDescent="0.2">
      <c r="A131" s="80" t="s">
        <v>124</v>
      </c>
      <c r="B131" s="70" t="s">
        <v>335</v>
      </c>
      <c r="C131" s="70">
        <v>9.44</v>
      </c>
      <c r="D131" s="72" t="s">
        <v>46</v>
      </c>
      <c r="F131" s="103">
        <f>C131*E131</f>
        <v>0</v>
      </c>
      <c r="G131" s="88"/>
      <c r="H131" s="81"/>
      <c r="I131" s="81"/>
    </row>
    <row r="132" spans="1:9" s="70" customFormat="1" x14ac:dyDescent="0.2">
      <c r="A132" s="80" t="s">
        <v>176</v>
      </c>
      <c r="B132" s="79" t="s">
        <v>106</v>
      </c>
      <c r="C132" s="96">
        <v>1</v>
      </c>
      <c r="D132" s="72" t="s">
        <v>49</v>
      </c>
      <c r="E132" s="88"/>
      <c r="F132" s="103">
        <f>C132*E132</f>
        <v>0</v>
      </c>
      <c r="G132" s="88"/>
      <c r="H132" s="81"/>
      <c r="I132" s="81"/>
    </row>
    <row r="133" spans="1:9" s="70" customFormat="1" x14ac:dyDescent="0.2">
      <c r="A133" s="80" t="s">
        <v>177</v>
      </c>
      <c r="B133" s="79" t="s">
        <v>107</v>
      </c>
      <c r="C133" s="96">
        <v>1</v>
      </c>
      <c r="D133" s="72" t="s">
        <v>49</v>
      </c>
      <c r="E133" s="88"/>
      <c r="F133" s="103">
        <f>C133*E133</f>
        <v>0</v>
      </c>
      <c r="G133" s="160">
        <f>SUM(F101:F133)</f>
        <v>0</v>
      </c>
      <c r="H133" s="81"/>
      <c r="I133" s="81"/>
    </row>
    <row r="134" spans="1:9" s="70" customFormat="1" x14ac:dyDescent="0.2">
      <c r="A134" s="80"/>
      <c r="G134" s="88"/>
      <c r="H134" s="81"/>
      <c r="I134" s="81"/>
    </row>
    <row r="135" spans="1:9" s="70" customFormat="1" x14ac:dyDescent="0.2">
      <c r="A135" s="112" t="s">
        <v>53</v>
      </c>
      <c r="B135" s="93" t="s">
        <v>141</v>
      </c>
      <c r="C135" s="96"/>
      <c r="D135" s="72"/>
      <c r="E135" s="88"/>
      <c r="F135" s="103"/>
      <c r="G135" s="88"/>
      <c r="H135" s="81"/>
      <c r="I135" s="81"/>
    </row>
    <row r="136" spans="1:9" s="70" customFormat="1" x14ac:dyDescent="0.2">
      <c r="A136" s="80" t="s">
        <v>82</v>
      </c>
      <c r="B136" s="79" t="s">
        <v>147</v>
      </c>
      <c r="C136" s="96">
        <f>SUM(C137:C139)</f>
        <v>2540.52</v>
      </c>
      <c r="D136" s="72" t="s">
        <v>23</v>
      </c>
      <c r="E136" s="88"/>
      <c r="F136" s="103">
        <f>C136*E136</f>
        <v>0</v>
      </c>
      <c r="G136" s="88"/>
      <c r="H136" s="81"/>
      <c r="I136" s="81"/>
    </row>
    <row r="137" spans="1:9" s="70" customFormat="1" x14ac:dyDescent="0.2">
      <c r="A137" s="80" t="s">
        <v>83</v>
      </c>
      <c r="B137" s="79" t="s">
        <v>156</v>
      </c>
      <c r="C137" s="96">
        <v>1777.18</v>
      </c>
      <c r="D137" s="72" t="s">
        <v>23</v>
      </c>
      <c r="E137" s="88"/>
      <c r="F137" s="103">
        <f>C137*E137</f>
        <v>0</v>
      </c>
      <c r="G137" s="88"/>
      <c r="H137" s="81"/>
      <c r="I137" s="81"/>
    </row>
    <row r="138" spans="1:9" s="70" customFormat="1" x14ac:dyDescent="0.2">
      <c r="A138" s="95" t="s">
        <v>84</v>
      </c>
      <c r="B138" s="79" t="s">
        <v>157</v>
      </c>
      <c r="C138" s="96">
        <v>133.29</v>
      </c>
      <c r="D138" s="72" t="s">
        <v>23</v>
      </c>
      <c r="E138" s="88"/>
      <c r="F138" s="103">
        <f>C138*E138</f>
        <v>0</v>
      </c>
      <c r="G138" s="160"/>
      <c r="H138" s="81"/>
      <c r="I138" s="81"/>
    </row>
    <row r="139" spans="1:9" s="70" customFormat="1" x14ac:dyDescent="0.2">
      <c r="A139" s="80" t="s">
        <v>86</v>
      </c>
      <c r="B139" s="79" t="s">
        <v>283</v>
      </c>
      <c r="C139" s="96">
        <v>630.04999999999995</v>
      </c>
      <c r="D139" s="72" t="s">
        <v>23</v>
      </c>
      <c r="E139" s="88"/>
      <c r="F139" s="103">
        <f>C139*E139</f>
        <v>0</v>
      </c>
      <c r="G139" s="160"/>
      <c r="H139" s="81"/>
      <c r="I139" s="81"/>
    </row>
    <row r="140" spans="1:9" s="70" customFormat="1" x14ac:dyDescent="0.2">
      <c r="A140" s="80" t="s">
        <v>87</v>
      </c>
      <c r="B140" s="79" t="s">
        <v>284</v>
      </c>
      <c r="C140" s="96">
        <f>C97</f>
        <v>213.49</v>
      </c>
      <c r="D140" s="72" t="s">
        <v>23</v>
      </c>
      <c r="E140" s="88"/>
      <c r="F140" s="103">
        <f>C140*E140</f>
        <v>0</v>
      </c>
      <c r="G140" s="160">
        <f>SUM(F136:F140)</f>
        <v>0</v>
      </c>
      <c r="H140" s="81"/>
      <c r="I140" s="81"/>
    </row>
    <row r="141" spans="1:9" s="70" customFormat="1" x14ac:dyDescent="0.2">
      <c r="A141" s="95"/>
      <c r="B141" s="79"/>
      <c r="C141" s="96"/>
      <c r="D141" s="72"/>
      <c r="E141" s="88"/>
      <c r="F141" s="103"/>
      <c r="G141" s="160"/>
      <c r="H141" s="81"/>
      <c r="I141" s="81"/>
    </row>
    <row r="142" spans="1:9" s="70" customFormat="1" x14ac:dyDescent="0.2">
      <c r="A142" s="112" t="s">
        <v>54</v>
      </c>
      <c r="B142" s="93" t="s">
        <v>142</v>
      </c>
      <c r="C142" s="96"/>
      <c r="D142" s="72"/>
      <c r="E142" s="88"/>
      <c r="F142" s="103"/>
      <c r="G142" s="88"/>
      <c r="H142" s="81"/>
      <c r="I142" s="81"/>
    </row>
    <row r="143" spans="1:9" s="70" customFormat="1" x14ac:dyDescent="0.2">
      <c r="A143" s="80" t="s">
        <v>82</v>
      </c>
      <c r="B143" s="94" t="s">
        <v>119</v>
      </c>
      <c r="C143" s="70">
        <v>1428.76</v>
      </c>
      <c r="D143" s="72" t="s">
        <v>23</v>
      </c>
      <c r="E143" s="88"/>
      <c r="F143" s="103">
        <f>C143*E143</f>
        <v>0</v>
      </c>
      <c r="G143" s="88"/>
      <c r="H143" s="81"/>
      <c r="I143" s="81"/>
    </row>
    <row r="144" spans="1:9" s="70" customFormat="1" x14ac:dyDescent="0.2">
      <c r="A144" s="80" t="s">
        <v>15</v>
      </c>
      <c r="B144" s="94" t="s">
        <v>286</v>
      </c>
      <c r="C144" s="70">
        <v>164.88</v>
      </c>
      <c r="D144" s="72" t="s">
        <v>23</v>
      </c>
      <c r="E144" s="88"/>
      <c r="F144" s="103">
        <f>C144*E144</f>
        <v>0</v>
      </c>
      <c r="G144" s="228"/>
      <c r="H144" s="81"/>
      <c r="I144" s="81"/>
    </row>
    <row r="145" spans="1:9" s="70" customFormat="1" ht="27.75" customHeight="1" x14ac:dyDescent="0.2">
      <c r="A145" s="80" t="s">
        <v>16</v>
      </c>
      <c r="B145" s="94" t="s">
        <v>516</v>
      </c>
      <c r="C145" s="70">
        <v>1</v>
      </c>
      <c r="D145" s="72" t="s">
        <v>49</v>
      </c>
      <c r="F145" s="103">
        <f>C145*E145</f>
        <v>0</v>
      </c>
      <c r="H145" s="81"/>
      <c r="I145" s="81"/>
    </row>
    <row r="146" spans="1:9" s="70" customFormat="1" ht="15.75" customHeight="1" x14ac:dyDescent="0.2">
      <c r="A146" s="80" t="s">
        <v>86</v>
      </c>
      <c r="B146" s="94" t="s">
        <v>524</v>
      </c>
      <c r="C146" s="70">
        <v>6</v>
      </c>
      <c r="D146" s="72" t="s">
        <v>12</v>
      </c>
      <c r="E146" s="88"/>
      <c r="F146" s="103">
        <f>C146*E146</f>
        <v>0</v>
      </c>
      <c r="H146" s="81"/>
      <c r="I146" s="81"/>
    </row>
    <row r="147" spans="1:9" s="70" customFormat="1" ht="40.5" customHeight="1" x14ac:dyDescent="0.2">
      <c r="A147" s="80" t="s">
        <v>87</v>
      </c>
      <c r="B147" s="105" t="s">
        <v>228</v>
      </c>
      <c r="C147" s="23">
        <v>616.02</v>
      </c>
      <c r="D147" s="15" t="s">
        <v>46</v>
      </c>
      <c r="E147" s="23"/>
      <c r="F147" s="23">
        <f>C147*E147</f>
        <v>0</v>
      </c>
      <c r="G147" s="160">
        <f>SUM(F143:F147)</f>
        <v>0</v>
      </c>
      <c r="H147" s="81"/>
      <c r="I147" s="81"/>
    </row>
    <row r="148" spans="1:9" s="70" customFormat="1" ht="15.75" customHeight="1" x14ac:dyDescent="0.2">
      <c r="A148" s="80"/>
      <c r="B148" s="105"/>
      <c r="C148" s="23"/>
      <c r="D148" s="15"/>
      <c r="E148" s="23"/>
      <c r="F148" s="23"/>
      <c r="G148" s="228"/>
      <c r="H148" s="81"/>
      <c r="I148" s="81"/>
    </row>
    <row r="149" spans="1:9" s="200" customFormat="1" ht="14.25" customHeight="1" x14ac:dyDescent="0.25">
      <c r="A149" s="201" t="s">
        <v>55</v>
      </c>
      <c r="B149" s="205" t="s">
        <v>502</v>
      </c>
      <c r="F149" s="199"/>
      <c r="G149" s="199"/>
    </row>
    <row r="150" spans="1:9" s="200" customFormat="1" ht="14.25" customHeight="1" x14ac:dyDescent="0.25">
      <c r="A150" s="202" t="s">
        <v>382</v>
      </c>
      <c r="B150" s="206" t="s">
        <v>409</v>
      </c>
      <c r="C150" s="207">
        <v>70</v>
      </c>
      <c r="D150" s="208" t="s">
        <v>12</v>
      </c>
      <c r="E150" s="209"/>
      <c r="F150" s="210">
        <f t="shared" ref="F150:F158" si="5">C150*E150</f>
        <v>0</v>
      </c>
      <c r="G150" s="229"/>
    </row>
    <row r="151" spans="1:9" s="200" customFormat="1" ht="42" customHeight="1" x14ac:dyDescent="0.25">
      <c r="A151" s="202" t="s">
        <v>380</v>
      </c>
      <c r="B151" s="217" t="s">
        <v>465</v>
      </c>
      <c r="C151" s="207">
        <v>63</v>
      </c>
      <c r="D151" s="208" t="s">
        <v>12</v>
      </c>
      <c r="E151" s="209"/>
      <c r="F151" s="210">
        <f t="shared" si="5"/>
        <v>0</v>
      </c>
      <c r="G151" s="229"/>
    </row>
    <row r="152" spans="1:9" s="200" customFormat="1" ht="14.25" customHeight="1" x14ac:dyDescent="0.25">
      <c r="A152" s="202" t="s">
        <v>407</v>
      </c>
      <c r="B152" s="206" t="s">
        <v>448</v>
      </c>
      <c r="C152" s="207">
        <v>7</v>
      </c>
      <c r="D152" s="208" t="s">
        <v>12</v>
      </c>
      <c r="E152" s="209"/>
      <c r="F152" s="210">
        <f t="shared" si="5"/>
        <v>0</v>
      </c>
      <c r="G152" s="229"/>
    </row>
    <row r="153" spans="1:9" s="204" customFormat="1" ht="28.5" customHeight="1" x14ac:dyDescent="0.25">
      <c r="A153" s="203" t="s">
        <v>406</v>
      </c>
      <c r="B153" s="211" t="s">
        <v>418</v>
      </c>
      <c r="C153" s="212">
        <v>4</v>
      </c>
      <c r="D153" s="208" t="s">
        <v>12</v>
      </c>
      <c r="E153" s="213"/>
      <c r="F153" s="210">
        <f t="shared" si="5"/>
        <v>0</v>
      </c>
      <c r="G153" s="230"/>
    </row>
    <row r="154" spans="1:9" s="204" customFormat="1" ht="14.25" customHeight="1" x14ac:dyDescent="0.25">
      <c r="A154" s="203" t="s">
        <v>404</v>
      </c>
      <c r="B154" s="211" t="s">
        <v>422</v>
      </c>
      <c r="C154" s="212">
        <v>9</v>
      </c>
      <c r="D154" s="208" t="s">
        <v>12</v>
      </c>
      <c r="E154" s="213"/>
      <c r="F154" s="210">
        <f t="shared" si="5"/>
        <v>0</v>
      </c>
      <c r="G154" s="230"/>
    </row>
    <row r="155" spans="1:9" s="204" customFormat="1" ht="14.25" customHeight="1" x14ac:dyDescent="0.25">
      <c r="A155" s="203" t="s">
        <v>20</v>
      </c>
      <c r="B155" s="211" t="s">
        <v>464</v>
      </c>
      <c r="C155" s="212">
        <v>14</v>
      </c>
      <c r="D155" s="208" t="s">
        <v>12</v>
      </c>
      <c r="E155" s="212"/>
      <c r="F155" s="210">
        <f t="shared" si="5"/>
        <v>0</v>
      </c>
      <c r="G155" s="230"/>
    </row>
    <row r="156" spans="1:9" s="204" customFormat="1" ht="14.25" customHeight="1" x14ac:dyDescent="0.25">
      <c r="A156" s="203" t="s">
        <v>21</v>
      </c>
      <c r="B156" s="211" t="s">
        <v>403</v>
      </c>
      <c r="C156" s="212">
        <v>6</v>
      </c>
      <c r="D156" s="208" t="s">
        <v>12</v>
      </c>
      <c r="E156" s="212"/>
      <c r="F156" s="210">
        <f t="shared" si="5"/>
        <v>0</v>
      </c>
      <c r="G156" s="230"/>
    </row>
    <row r="157" spans="1:9" s="204" customFormat="1" ht="14.25" customHeight="1" x14ac:dyDescent="0.25">
      <c r="A157" s="203" t="s">
        <v>22</v>
      </c>
      <c r="B157" s="211" t="s">
        <v>463</v>
      </c>
      <c r="C157" s="212">
        <v>7</v>
      </c>
      <c r="D157" s="208" t="s">
        <v>12</v>
      </c>
      <c r="E157" s="212"/>
      <c r="F157" s="210">
        <f t="shared" si="5"/>
        <v>0</v>
      </c>
      <c r="G157" s="230"/>
    </row>
    <row r="158" spans="1:9" s="204" customFormat="1" ht="27.75" customHeight="1" x14ac:dyDescent="0.25">
      <c r="A158" s="203" t="s">
        <v>24</v>
      </c>
      <c r="B158" s="211" t="s">
        <v>494</v>
      </c>
      <c r="C158" s="212">
        <v>1</v>
      </c>
      <c r="D158" s="208" t="s">
        <v>12</v>
      </c>
      <c r="E158" s="212"/>
      <c r="F158" s="210">
        <f t="shared" si="5"/>
        <v>0</v>
      </c>
      <c r="G158" s="230"/>
    </row>
    <row r="159" spans="1:9" s="200" customFormat="1" ht="14.25" customHeight="1" x14ac:dyDescent="0.25">
      <c r="A159" s="202"/>
      <c r="B159" s="206" t="s">
        <v>462</v>
      </c>
      <c r="C159" s="214"/>
      <c r="D159" s="214"/>
      <c r="E159" s="207"/>
      <c r="F159" s="210"/>
      <c r="G159" s="229"/>
    </row>
    <row r="160" spans="1:9" s="200" customFormat="1" ht="14.25" customHeight="1" x14ac:dyDescent="0.25">
      <c r="A160" s="202"/>
      <c r="B160" s="206" t="s">
        <v>461</v>
      </c>
      <c r="C160" s="214"/>
      <c r="D160" s="214"/>
      <c r="E160" s="207"/>
      <c r="F160" s="210"/>
      <c r="G160" s="229"/>
    </row>
    <row r="161" spans="1:7" s="200" customFormat="1" ht="32.25" customHeight="1" x14ac:dyDescent="0.25">
      <c r="A161" s="202" t="s">
        <v>25</v>
      </c>
      <c r="B161" s="217" t="s">
        <v>495</v>
      </c>
      <c r="C161" s="214"/>
      <c r="D161" s="214"/>
      <c r="E161" s="207"/>
      <c r="F161" s="210"/>
      <c r="G161" s="229"/>
    </row>
    <row r="162" spans="1:7" s="200" customFormat="1" ht="14.25" customHeight="1" x14ac:dyDescent="0.25">
      <c r="A162" s="202"/>
      <c r="B162" s="206" t="s">
        <v>460</v>
      </c>
      <c r="C162" s="214"/>
      <c r="D162" s="214"/>
      <c r="E162" s="207"/>
      <c r="F162" s="210"/>
      <c r="G162" s="229"/>
    </row>
    <row r="163" spans="1:7" s="200" customFormat="1" ht="14.25" customHeight="1" x14ac:dyDescent="0.25">
      <c r="A163" s="202"/>
      <c r="B163" s="206" t="s">
        <v>459</v>
      </c>
      <c r="C163" s="214"/>
      <c r="D163" s="214"/>
      <c r="E163" s="207"/>
      <c r="F163" s="210"/>
      <c r="G163" s="229"/>
    </row>
    <row r="164" spans="1:7" s="200" customFormat="1" ht="14.25" customHeight="1" x14ac:dyDescent="0.25">
      <c r="A164" s="202"/>
      <c r="B164" s="206" t="s">
        <v>458</v>
      </c>
      <c r="C164" s="207"/>
      <c r="D164" s="208"/>
      <c r="E164" s="207"/>
      <c r="F164" s="210"/>
      <c r="G164" s="231"/>
    </row>
    <row r="165" spans="1:7" s="200" customFormat="1" ht="30.75" customHeight="1" x14ac:dyDescent="0.25">
      <c r="A165" s="202"/>
      <c r="B165" s="206" t="s">
        <v>517</v>
      </c>
      <c r="C165" s="207">
        <v>55</v>
      </c>
      <c r="D165" s="208" t="s">
        <v>56</v>
      </c>
      <c r="E165" s="207"/>
      <c r="F165" s="210">
        <f>C165*E165</f>
        <v>0</v>
      </c>
      <c r="G165" s="229"/>
    </row>
    <row r="166" spans="1:7" s="200" customFormat="1" ht="51.75" customHeight="1" x14ac:dyDescent="0.25">
      <c r="A166" s="202" t="s">
        <v>26</v>
      </c>
      <c r="B166" s="217" t="s">
        <v>515</v>
      </c>
      <c r="C166" s="207">
        <v>1</v>
      </c>
      <c r="D166" s="208" t="s">
        <v>12</v>
      </c>
      <c r="E166" s="207"/>
      <c r="F166" s="210">
        <f>C166*E166</f>
        <v>0</v>
      </c>
      <c r="G166" s="229"/>
    </row>
    <row r="167" spans="1:7" s="200" customFormat="1" ht="29.25" customHeight="1" x14ac:dyDescent="0.25">
      <c r="A167" s="202" t="s">
        <v>27</v>
      </c>
      <c r="B167" s="206" t="s">
        <v>496</v>
      </c>
      <c r="C167" s="214"/>
      <c r="D167" s="214"/>
      <c r="E167" s="207"/>
      <c r="F167" s="210"/>
      <c r="G167" s="229"/>
    </row>
    <row r="168" spans="1:7" s="200" customFormat="1" ht="14.25" customHeight="1" x14ac:dyDescent="0.25">
      <c r="A168" s="202"/>
      <c r="B168" s="206" t="s">
        <v>457</v>
      </c>
      <c r="C168" s="207"/>
      <c r="D168" s="208"/>
      <c r="E168" s="207"/>
      <c r="F168" s="210"/>
      <c r="G168" s="229"/>
    </row>
    <row r="169" spans="1:7" s="200" customFormat="1" ht="14.25" customHeight="1" x14ac:dyDescent="0.25">
      <c r="A169" s="202"/>
      <c r="B169" s="206" t="s">
        <v>456</v>
      </c>
      <c r="C169" s="207"/>
      <c r="D169" s="208"/>
      <c r="E169" s="207"/>
      <c r="F169" s="210"/>
      <c r="G169" s="229"/>
    </row>
    <row r="170" spans="1:7" s="200" customFormat="1" ht="14.25" customHeight="1" x14ac:dyDescent="0.25">
      <c r="A170" s="202"/>
      <c r="B170" s="206" t="s">
        <v>455</v>
      </c>
      <c r="C170" s="207"/>
      <c r="D170" s="208"/>
      <c r="E170" s="207"/>
      <c r="F170" s="210"/>
      <c r="G170" s="231"/>
    </row>
    <row r="171" spans="1:7" s="200" customFormat="1" ht="30.75" customHeight="1" x14ac:dyDescent="0.25">
      <c r="A171" s="202"/>
      <c r="B171" s="206" t="s">
        <v>454</v>
      </c>
      <c r="C171" s="207">
        <v>65</v>
      </c>
      <c r="D171" s="208" t="s">
        <v>56</v>
      </c>
      <c r="E171" s="207"/>
      <c r="F171" s="210">
        <f t="shared" ref="F171:F177" si="6">C171*E171</f>
        <v>0</v>
      </c>
      <c r="G171" s="229"/>
    </row>
    <row r="172" spans="1:7" s="200" customFormat="1" ht="14.25" customHeight="1" x14ac:dyDescent="0.25">
      <c r="A172" s="202" t="s">
        <v>28</v>
      </c>
      <c r="B172" s="206" t="s">
        <v>389</v>
      </c>
      <c r="C172" s="207">
        <v>1</v>
      </c>
      <c r="D172" s="208" t="s">
        <v>12</v>
      </c>
      <c r="E172" s="207"/>
      <c r="F172" s="210">
        <f t="shared" si="6"/>
        <v>0</v>
      </c>
      <c r="G172" s="229"/>
    </row>
    <row r="173" spans="1:7" s="200" customFormat="1" ht="14.25" customHeight="1" x14ac:dyDescent="0.25">
      <c r="A173" s="202" t="s">
        <v>31</v>
      </c>
      <c r="B173" s="206" t="s">
        <v>453</v>
      </c>
      <c r="C173" s="207">
        <v>1</v>
      </c>
      <c r="D173" s="208" t="s">
        <v>12</v>
      </c>
      <c r="E173" s="207"/>
      <c r="F173" s="210">
        <f t="shared" si="6"/>
        <v>0</v>
      </c>
      <c r="G173" s="229"/>
    </row>
    <row r="174" spans="1:7" s="200" customFormat="1" ht="14.25" customHeight="1" x14ac:dyDescent="0.25">
      <c r="A174" s="202" t="s">
        <v>32</v>
      </c>
      <c r="B174" s="206" t="s">
        <v>387</v>
      </c>
      <c r="C174" s="207">
        <v>1</v>
      </c>
      <c r="D174" s="208" t="s">
        <v>12</v>
      </c>
      <c r="E174" s="207"/>
      <c r="F174" s="210">
        <f t="shared" si="6"/>
        <v>0</v>
      </c>
      <c r="G174" s="229"/>
    </row>
    <row r="175" spans="1:7" s="200" customFormat="1" ht="14.25" customHeight="1" x14ac:dyDescent="0.25">
      <c r="A175" s="202" t="s">
        <v>33</v>
      </c>
      <c r="B175" s="206" t="s">
        <v>385</v>
      </c>
      <c r="C175" s="207">
        <v>1</v>
      </c>
      <c r="D175" s="208" t="s">
        <v>12</v>
      </c>
      <c r="E175" s="207"/>
      <c r="F175" s="210">
        <f t="shared" si="6"/>
        <v>0</v>
      </c>
      <c r="G175" s="229"/>
    </row>
    <row r="176" spans="1:7" s="200" customFormat="1" ht="28.5" customHeight="1" x14ac:dyDescent="0.25">
      <c r="A176" s="202" t="s">
        <v>34</v>
      </c>
      <c r="B176" s="215" t="s">
        <v>452</v>
      </c>
      <c r="C176" s="207">
        <v>1</v>
      </c>
      <c r="D176" s="208" t="s">
        <v>12</v>
      </c>
      <c r="E176" s="207"/>
      <c r="F176" s="210">
        <f t="shared" si="6"/>
        <v>0</v>
      </c>
      <c r="G176" s="229"/>
    </row>
    <row r="177" spans="1:7" s="200" customFormat="1" ht="14.25" customHeight="1" x14ac:dyDescent="0.25">
      <c r="A177" s="202" t="s">
        <v>35</v>
      </c>
      <c r="B177" s="206" t="s">
        <v>466</v>
      </c>
      <c r="C177" s="207">
        <v>6</v>
      </c>
      <c r="D177" s="208" t="s">
        <v>14</v>
      </c>
      <c r="E177" s="207"/>
      <c r="F177" s="210">
        <f t="shared" si="6"/>
        <v>0</v>
      </c>
      <c r="G177" s="160">
        <f>SUM(F150:F177)</f>
        <v>0</v>
      </c>
    </row>
    <row r="178" spans="1:7" s="200" customFormat="1" ht="14.25" customHeight="1" x14ac:dyDescent="0.25">
      <c r="A178" s="201"/>
      <c r="B178" s="206"/>
      <c r="C178" s="207"/>
      <c r="D178" s="208"/>
      <c r="E178" s="207"/>
      <c r="F178" s="210"/>
      <c r="G178" s="229"/>
    </row>
    <row r="179" spans="1:7" s="200" customFormat="1" ht="14.25" customHeight="1" x14ac:dyDescent="0.25">
      <c r="A179" s="201"/>
      <c r="B179" s="205" t="s">
        <v>451</v>
      </c>
      <c r="C179" s="207"/>
      <c r="D179" s="208"/>
      <c r="E179" s="207"/>
      <c r="F179" s="210"/>
      <c r="G179" s="229"/>
    </row>
    <row r="180" spans="1:7" s="200" customFormat="1" ht="14.25" customHeight="1" x14ac:dyDescent="0.25">
      <c r="A180" s="202" t="s">
        <v>382</v>
      </c>
      <c r="B180" s="206" t="s">
        <v>409</v>
      </c>
      <c r="C180" s="207">
        <v>70</v>
      </c>
      <c r="D180" s="208" t="s">
        <v>12</v>
      </c>
      <c r="E180" s="209"/>
      <c r="F180" s="210">
        <f>C180*E180</f>
        <v>0</v>
      </c>
      <c r="G180" s="229"/>
    </row>
    <row r="181" spans="1:7" s="200" customFormat="1" ht="41.25" customHeight="1" x14ac:dyDescent="0.25">
      <c r="A181" s="202" t="s">
        <v>380</v>
      </c>
      <c r="B181" s="217" t="s">
        <v>423</v>
      </c>
      <c r="C181" s="207">
        <v>27</v>
      </c>
      <c r="D181" s="208" t="s">
        <v>12</v>
      </c>
      <c r="E181" s="209"/>
      <c r="F181" s="210">
        <f>C181*E181</f>
        <v>0</v>
      </c>
      <c r="G181" s="229"/>
    </row>
    <row r="182" spans="1:7" s="200" customFormat="1" ht="14.25" customHeight="1" x14ac:dyDescent="0.25">
      <c r="A182" s="202" t="s">
        <v>407</v>
      </c>
      <c r="B182" s="206" t="s">
        <v>450</v>
      </c>
      <c r="C182" s="207">
        <v>22</v>
      </c>
      <c r="D182" s="209" t="s">
        <v>12</v>
      </c>
      <c r="E182" s="207"/>
      <c r="F182" s="210">
        <f>C182*E182</f>
        <v>0</v>
      </c>
      <c r="G182" s="160">
        <f>SUM(F180:F182)</f>
        <v>0</v>
      </c>
    </row>
    <row r="183" spans="1:7" s="200" customFormat="1" ht="14.25" customHeight="1" x14ac:dyDescent="0.25">
      <c r="A183" s="201"/>
      <c r="B183" s="206"/>
      <c r="C183" s="207"/>
      <c r="D183" s="209"/>
      <c r="E183" s="207"/>
      <c r="F183" s="210"/>
      <c r="G183" s="229"/>
    </row>
    <row r="184" spans="1:7" s="200" customFormat="1" ht="27" customHeight="1" x14ac:dyDescent="0.25">
      <c r="A184" s="201"/>
      <c r="B184" s="205" t="s">
        <v>383</v>
      </c>
      <c r="C184" s="207"/>
      <c r="D184" s="208"/>
      <c r="E184" s="207"/>
      <c r="F184" s="210"/>
      <c r="G184" s="216"/>
    </row>
    <row r="185" spans="1:7" s="200" customFormat="1" ht="14.25" customHeight="1" x14ac:dyDescent="0.25">
      <c r="A185" s="202" t="s">
        <v>382</v>
      </c>
      <c r="B185" s="206" t="s">
        <v>449</v>
      </c>
      <c r="C185" s="207">
        <v>1</v>
      </c>
      <c r="D185" s="209" t="s">
        <v>12</v>
      </c>
      <c r="E185" s="212"/>
      <c r="F185" s="210">
        <f>E185*C185</f>
        <v>0</v>
      </c>
      <c r="G185" s="216"/>
    </row>
    <row r="186" spans="1:7" s="200" customFormat="1" ht="14.25" customHeight="1" x14ac:dyDescent="0.25">
      <c r="A186" s="202" t="s">
        <v>380</v>
      </c>
      <c r="B186" s="206" t="s">
        <v>379</v>
      </c>
      <c r="C186" s="207">
        <v>6</v>
      </c>
      <c r="D186" s="209" t="s">
        <v>12</v>
      </c>
      <c r="E186" s="207"/>
      <c r="F186" s="210">
        <f>E186*C186</f>
        <v>0</v>
      </c>
      <c r="G186" s="160">
        <f>SUM(F185:F186)</f>
        <v>0</v>
      </c>
    </row>
    <row r="187" spans="1:7" s="200" customFormat="1" ht="14.25" customHeight="1" x14ac:dyDescent="0.25">
      <c r="A187" s="201"/>
      <c r="B187" s="206"/>
      <c r="C187" s="207"/>
      <c r="D187" s="208"/>
      <c r="E187" s="207"/>
      <c r="F187" s="210"/>
      <c r="G187" s="229"/>
    </row>
    <row r="188" spans="1:7" s="200" customFormat="1" ht="14.25" customHeight="1" x14ac:dyDescent="0.25">
      <c r="A188" s="202"/>
      <c r="B188" s="205" t="s">
        <v>424</v>
      </c>
      <c r="C188" s="207"/>
      <c r="D188" s="208"/>
      <c r="E188" s="207"/>
      <c r="F188" s="210"/>
      <c r="G188" s="216"/>
    </row>
    <row r="189" spans="1:7" s="200" customFormat="1" ht="14.25" customHeight="1" x14ac:dyDescent="0.25">
      <c r="A189" s="202" t="s">
        <v>382</v>
      </c>
      <c r="B189" s="206" t="s">
        <v>409</v>
      </c>
      <c r="C189" s="207">
        <v>17</v>
      </c>
      <c r="D189" s="208" t="s">
        <v>12</v>
      </c>
      <c r="E189" s="207"/>
      <c r="F189" s="210">
        <f t="shared" ref="F189:F194" si="7">E189*C189</f>
        <v>0</v>
      </c>
      <c r="G189" s="210"/>
    </row>
    <row r="190" spans="1:7" s="200" customFormat="1" ht="14.25" customHeight="1" x14ac:dyDescent="0.25">
      <c r="A190" s="202" t="s">
        <v>380</v>
      </c>
      <c r="B190" s="206" t="s">
        <v>423</v>
      </c>
      <c r="C190" s="207">
        <v>17</v>
      </c>
      <c r="D190" s="208" t="s">
        <v>12</v>
      </c>
      <c r="E190" s="209"/>
      <c r="F190" s="210">
        <f t="shared" si="7"/>
        <v>0</v>
      </c>
      <c r="G190" s="216"/>
    </row>
    <row r="191" spans="1:7" s="200" customFormat="1" ht="14.25" customHeight="1" x14ac:dyDescent="0.25">
      <c r="A191" s="202" t="s">
        <v>407</v>
      </c>
      <c r="B191" s="206" t="s">
        <v>422</v>
      </c>
      <c r="C191" s="207">
        <v>8</v>
      </c>
      <c r="D191" s="208" t="s">
        <v>12</v>
      </c>
      <c r="E191" s="213"/>
      <c r="F191" s="210">
        <f t="shared" si="7"/>
        <v>0</v>
      </c>
      <c r="G191" s="210"/>
    </row>
    <row r="192" spans="1:7" s="200" customFormat="1" ht="30.75" customHeight="1" x14ac:dyDescent="0.25">
      <c r="A192" s="202" t="s">
        <v>406</v>
      </c>
      <c r="B192" s="215" t="s">
        <v>416</v>
      </c>
      <c r="C192" s="207">
        <v>10</v>
      </c>
      <c r="D192" s="208" t="s">
        <v>12</v>
      </c>
      <c r="E192" s="207"/>
      <c r="F192" s="210">
        <f t="shared" si="7"/>
        <v>0</v>
      </c>
      <c r="G192" s="216"/>
    </row>
    <row r="193" spans="1:9" s="200" customFormat="1" ht="14.25" customHeight="1" x14ac:dyDescent="0.25">
      <c r="A193" s="202" t="s">
        <v>404</v>
      </c>
      <c r="B193" s="206" t="s">
        <v>403</v>
      </c>
      <c r="C193" s="209">
        <v>3</v>
      </c>
      <c r="D193" s="208" t="s">
        <v>12</v>
      </c>
      <c r="E193" s="207"/>
      <c r="F193" s="210">
        <f t="shared" si="7"/>
        <v>0</v>
      </c>
      <c r="G193" s="216"/>
    </row>
    <row r="194" spans="1:9" s="200" customFormat="1" ht="45" customHeight="1" x14ac:dyDescent="0.25">
      <c r="A194" s="202" t="s">
        <v>402</v>
      </c>
      <c r="B194" s="206" t="s">
        <v>518</v>
      </c>
      <c r="C194" s="207">
        <v>1</v>
      </c>
      <c r="D194" s="208" t="s">
        <v>12</v>
      </c>
      <c r="E194" s="212"/>
      <c r="F194" s="210">
        <f t="shared" si="7"/>
        <v>0</v>
      </c>
      <c r="G194" s="216"/>
    </row>
    <row r="195" spans="1:9" s="200" customFormat="1" ht="30" customHeight="1" x14ac:dyDescent="0.25">
      <c r="A195" s="202" t="s">
        <v>400</v>
      </c>
      <c r="B195" s="206" t="s">
        <v>497</v>
      </c>
      <c r="C195" s="214"/>
      <c r="D195" s="214"/>
      <c r="E195" s="214"/>
      <c r="F195" s="210"/>
      <c r="G195" s="216"/>
    </row>
    <row r="196" spans="1:9" s="200" customFormat="1" ht="14.25" customHeight="1" x14ac:dyDescent="0.25">
      <c r="A196" s="202"/>
      <c r="B196" s="206" t="s">
        <v>413</v>
      </c>
      <c r="C196" s="214"/>
      <c r="D196" s="214"/>
      <c r="E196" s="214"/>
      <c r="F196" s="210"/>
      <c r="G196" s="216"/>
    </row>
    <row r="197" spans="1:9" s="200" customFormat="1" ht="14.25" customHeight="1" x14ac:dyDescent="0.25">
      <c r="A197" s="202"/>
      <c r="B197" s="206" t="s">
        <v>412</v>
      </c>
      <c r="C197" s="214"/>
      <c r="D197" s="214"/>
      <c r="E197" s="214"/>
      <c r="F197" s="210"/>
      <c r="G197" s="216"/>
    </row>
    <row r="198" spans="1:9" s="200" customFormat="1" ht="14.25" customHeight="1" x14ac:dyDescent="0.25">
      <c r="A198" s="202"/>
      <c r="B198" s="206" t="s">
        <v>411</v>
      </c>
      <c r="C198" s="214"/>
      <c r="D198" s="214"/>
      <c r="E198" s="214"/>
      <c r="F198" s="210"/>
      <c r="G198" s="216"/>
    </row>
    <row r="199" spans="1:9" s="200" customFormat="1" ht="26.25" customHeight="1" x14ac:dyDescent="0.25">
      <c r="A199" s="202"/>
      <c r="B199" s="206" t="s">
        <v>391</v>
      </c>
      <c r="C199" s="212">
        <v>164</v>
      </c>
      <c r="D199" s="208" t="s">
        <v>56</v>
      </c>
      <c r="E199" s="207"/>
      <c r="F199" s="210">
        <f t="shared" ref="F199:F205" si="8">E199*C199</f>
        <v>0</v>
      </c>
      <c r="G199" s="216"/>
    </row>
    <row r="200" spans="1:9" s="200" customFormat="1" ht="14.25" customHeight="1" x14ac:dyDescent="0.25">
      <c r="A200" s="202" t="s">
        <v>395</v>
      </c>
      <c r="B200" s="206" t="s">
        <v>389</v>
      </c>
      <c r="C200" s="207">
        <v>1</v>
      </c>
      <c r="D200" s="208" t="s">
        <v>12</v>
      </c>
      <c r="E200" s="207"/>
      <c r="F200" s="210">
        <f t="shared" si="8"/>
        <v>0</v>
      </c>
      <c r="G200" s="216"/>
    </row>
    <row r="201" spans="1:9" s="200" customFormat="1" ht="14.25" customHeight="1" x14ac:dyDescent="0.25">
      <c r="A201" s="202" t="s">
        <v>390</v>
      </c>
      <c r="B201" s="206" t="s">
        <v>387</v>
      </c>
      <c r="C201" s="207">
        <v>1</v>
      </c>
      <c r="D201" s="208" t="s">
        <v>12</v>
      </c>
      <c r="E201" s="207"/>
      <c r="F201" s="210">
        <f t="shared" si="8"/>
        <v>0</v>
      </c>
      <c r="G201" s="216"/>
    </row>
    <row r="202" spans="1:9" s="200" customFormat="1" ht="14.25" customHeight="1" x14ac:dyDescent="0.25">
      <c r="A202" s="202" t="s">
        <v>388</v>
      </c>
      <c r="B202" s="206" t="s">
        <v>466</v>
      </c>
      <c r="C202" s="207">
        <v>6</v>
      </c>
      <c r="D202" s="208" t="s">
        <v>14</v>
      </c>
      <c r="E202" s="207"/>
      <c r="F202" s="210">
        <f t="shared" si="8"/>
        <v>0</v>
      </c>
      <c r="G202" s="216"/>
    </row>
    <row r="203" spans="1:9" s="200" customFormat="1" ht="29.25" customHeight="1" x14ac:dyDescent="0.25">
      <c r="A203" s="202" t="s">
        <v>386</v>
      </c>
      <c r="B203" s="206" t="s">
        <v>467</v>
      </c>
      <c r="C203" s="207">
        <v>1</v>
      </c>
      <c r="D203" s="208" t="s">
        <v>12</v>
      </c>
      <c r="E203" s="207"/>
      <c r="F203" s="210">
        <f t="shared" si="8"/>
        <v>0</v>
      </c>
      <c r="G203" s="216"/>
    </row>
    <row r="204" spans="1:9" s="200" customFormat="1" ht="14.25" customHeight="1" x14ac:dyDescent="0.25">
      <c r="A204" s="202" t="s">
        <v>384</v>
      </c>
      <c r="B204" s="206" t="s">
        <v>421</v>
      </c>
      <c r="C204" s="207">
        <v>1</v>
      </c>
      <c r="D204" s="208" t="s">
        <v>12</v>
      </c>
      <c r="E204" s="207"/>
      <c r="F204" s="210">
        <f t="shared" si="8"/>
        <v>0</v>
      </c>
      <c r="G204" s="216"/>
    </row>
    <row r="205" spans="1:9" s="200" customFormat="1" ht="12" customHeight="1" x14ac:dyDescent="0.25">
      <c r="A205" s="202" t="s">
        <v>420</v>
      </c>
      <c r="B205" s="206" t="s">
        <v>419</v>
      </c>
      <c r="C205" s="207">
        <v>1</v>
      </c>
      <c r="D205" s="208" t="s">
        <v>12</v>
      </c>
      <c r="E205" s="207"/>
      <c r="F205" s="210">
        <f t="shared" si="8"/>
        <v>0</v>
      </c>
      <c r="G205" s="160">
        <f>SUM(F189:F205)</f>
        <v>0</v>
      </c>
    </row>
    <row r="206" spans="1:9" s="200" customFormat="1" ht="14.25" customHeight="1" x14ac:dyDescent="0.25">
      <c r="A206" s="202"/>
      <c r="B206" s="206"/>
      <c r="C206" s="207"/>
      <c r="D206" s="208"/>
      <c r="E206" s="207"/>
      <c r="F206" s="210"/>
      <c r="G206" s="229"/>
    </row>
    <row r="207" spans="1:9" s="70" customFormat="1" x14ac:dyDescent="0.2">
      <c r="A207" s="80"/>
      <c r="B207" s="278" t="s">
        <v>172</v>
      </c>
      <c r="C207" s="278"/>
      <c r="D207" s="278"/>
      <c r="E207" s="278"/>
      <c r="F207" s="119" t="s">
        <v>74</v>
      </c>
      <c r="G207" s="160">
        <f>SUM(G20:G205)</f>
        <v>0</v>
      </c>
      <c r="H207" s="81"/>
      <c r="I207" s="81"/>
    </row>
    <row r="208" spans="1:9" s="70" customFormat="1" x14ac:dyDescent="0.2">
      <c r="A208" s="80"/>
      <c r="B208" s="79"/>
      <c r="C208" s="96"/>
      <c r="D208" s="72"/>
      <c r="E208" s="88"/>
      <c r="F208" s="96"/>
      <c r="G208" s="88"/>
      <c r="H208" s="81"/>
      <c r="I208" s="81"/>
    </row>
    <row r="209" spans="1:9" s="70" customFormat="1" x14ac:dyDescent="0.2">
      <c r="A209" s="80"/>
      <c r="B209" s="93" t="s">
        <v>173</v>
      </c>
      <c r="C209" s="96"/>
      <c r="D209" s="72"/>
      <c r="E209" s="88"/>
      <c r="F209" s="96"/>
      <c r="G209" s="88"/>
      <c r="H209" s="81"/>
      <c r="I209" s="81"/>
    </row>
    <row r="210" spans="1:9" s="70" customFormat="1" x14ac:dyDescent="0.2">
      <c r="A210" s="80"/>
      <c r="B210" s="93"/>
      <c r="C210" s="96"/>
      <c r="D210" s="72"/>
      <c r="E210" s="88"/>
      <c r="F210" s="96"/>
      <c r="G210" s="88"/>
      <c r="H210" s="81"/>
      <c r="I210" s="81"/>
    </row>
    <row r="211" spans="1:9" s="127" customFormat="1" x14ac:dyDescent="0.2">
      <c r="A211" s="124" t="s">
        <v>29</v>
      </c>
      <c r="B211" s="125" t="s">
        <v>129</v>
      </c>
      <c r="C211" s="126"/>
      <c r="D211" s="126"/>
      <c r="E211" s="119"/>
      <c r="F211" s="110"/>
      <c r="G211" s="119"/>
      <c r="H211" s="128"/>
      <c r="I211" s="128"/>
    </row>
    <row r="212" spans="1:9" s="127" customFormat="1" x14ac:dyDescent="0.2">
      <c r="A212" s="116" t="s">
        <v>82</v>
      </c>
      <c r="B212" s="117" t="s">
        <v>108</v>
      </c>
      <c r="C212" s="96">
        <v>1</v>
      </c>
      <c r="D212" s="118" t="s">
        <v>49</v>
      </c>
      <c r="E212" s="69"/>
      <c r="F212" s="103">
        <f>C212*E212</f>
        <v>0</v>
      </c>
      <c r="G212" s="119">
        <f>SUM(F212:F212)</f>
        <v>0</v>
      </c>
      <c r="H212" s="128"/>
      <c r="I212" s="128"/>
    </row>
    <row r="213" spans="1:9" s="127" customFormat="1" x14ac:dyDescent="0.2">
      <c r="A213" s="80"/>
      <c r="B213" s="117"/>
      <c r="C213" s="96"/>
      <c r="D213" s="118"/>
      <c r="E213" s="69"/>
      <c r="F213" s="103"/>
      <c r="G213" s="119"/>
      <c r="H213" s="128"/>
      <c r="I213" s="128"/>
    </row>
    <row r="214" spans="1:9" s="127" customFormat="1" x14ac:dyDescent="0.2">
      <c r="A214" s="124" t="s">
        <v>13</v>
      </c>
      <c r="B214" s="125" t="s">
        <v>131</v>
      </c>
      <c r="C214" s="96"/>
      <c r="D214" s="118"/>
      <c r="E214" s="69"/>
      <c r="F214" s="103"/>
      <c r="G214" s="119"/>
      <c r="H214" s="128"/>
      <c r="I214" s="128"/>
    </row>
    <row r="215" spans="1:9" s="70" customFormat="1" x14ac:dyDescent="0.2">
      <c r="A215" s="80" t="s">
        <v>11</v>
      </c>
      <c r="B215" s="79" t="s">
        <v>247</v>
      </c>
      <c r="C215" s="96">
        <v>33.6</v>
      </c>
      <c r="D215" s="72" t="s">
        <v>14</v>
      </c>
      <c r="E215" s="88"/>
      <c r="F215" s="103">
        <f t="shared" ref="F215:F230" si="9">C215*E215</f>
        <v>0</v>
      </c>
      <c r="G215" s="88"/>
      <c r="H215" s="81"/>
      <c r="I215" s="81"/>
    </row>
    <row r="216" spans="1:9" s="70" customFormat="1" x14ac:dyDescent="0.2">
      <c r="A216" s="80" t="s">
        <v>15</v>
      </c>
      <c r="B216" s="79" t="s">
        <v>248</v>
      </c>
      <c r="C216" s="96">
        <v>3.36</v>
      </c>
      <c r="D216" s="72" t="s">
        <v>14</v>
      </c>
      <c r="E216" s="88"/>
      <c r="F216" s="103">
        <f t="shared" si="9"/>
        <v>0</v>
      </c>
      <c r="G216" s="88"/>
      <c r="H216" s="81"/>
      <c r="I216" s="81"/>
    </row>
    <row r="217" spans="1:9" s="70" customFormat="1" x14ac:dyDescent="0.2">
      <c r="A217" s="80" t="s">
        <v>16</v>
      </c>
      <c r="B217" s="79" t="s">
        <v>250</v>
      </c>
      <c r="C217" s="96">
        <v>15.92</v>
      </c>
      <c r="D217" s="72" t="s">
        <v>14</v>
      </c>
      <c r="E217" s="88"/>
      <c r="F217" s="103">
        <f t="shared" si="9"/>
        <v>0</v>
      </c>
      <c r="G217" s="88"/>
      <c r="H217" s="81"/>
      <c r="I217" s="81"/>
    </row>
    <row r="218" spans="1:9" s="70" customFormat="1" x14ac:dyDescent="0.2">
      <c r="A218" s="80" t="s">
        <v>86</v>
      </c>
      <c r="B218" s="79" t="s">
        <v>251</v>
      </c>
      <c r="C218" s="96">
        <v>15.92</v>
      </c>
      <c r="D218" s="72" t="s">
        <v>14</v>
      </c>
      <c r="E218" s="88"/>
      <c r="F218" s="103">
        <f t="shared" si="9"/>
        <v>0</v>
      </c>
      <c r="G218" s="88"/>
      <c r="H218" s="81"/>
      <c r="I218" s="81"/>
    </row>
    <row r="219" spans="1:9" s="70" customFormat="1" x14ac:dyDescent="0.2">
      <c r="A219" s="80" t="s">
        <v>87</v>
      </c>
      <c r="B219" s="79" t="s">
        <v>252</v>
      </c>
      <c r="C219" s="96">
        <v>15.92</v>
      </c>
      <c r="D219" s="72" t="s">
        <v>14</v>
      </c>
      <c r="E219" s="88"/>
      <c r="F219" s="103">
        <f t="shared" si="9"/>
        <v>0</v>
      </c>
      <c r="G219" s="88"/>
      <c r="H219" s="81"/>
      <c r="I219" s="81"/>
    </row>
    <row r="220" spans="1:9" s="70" customFormat="1" x14ac:dyDescent="0.2">
      <c r="A220" s="80" t="s">
        <v>88</v>
      </c>
      <c r="B220" s="79" t="s">
        <v>253</v>
      </c>
      <c r="C220" s="96">
        <v>15.92</v>
      </c>
      <c r="D220" s="72" t="s">
        <v>14</v>
      </c>
      <c r="E220" s="88"/>
      <c r="F220" s="103">
        <f t="shared" si="9"/>
        <v>0</v>
      </c>
      <c r="G220" s="88"/>
      <c r="H220" s="81"/>
      <c r="I220" s="81"/>
    </row>
    <row r="221" spans="1:9" s="70" customFormat="1" x14ac:dyDescent="0.2">
      <c r="A221" s="80" t="s">
        <v>89</v>
      </c>
      <c r="B221" s="79" t="s">
        <v>254</v>
      </c>
      <c r="C221" s="96">
        <v>2.96</v>
      </c>
      <c r="D221" s="72" t="s">
        <v>14</v>
      </c>
      <c r="E221" s="88"/>
      <c r="F221" s="103">
        <f t="shared" si="9"/>
        <v>0</v>
      </c>
      <c r="G221" s="88"/>
      <c r="H221" s="81"/>
      <c r="I221" s="81"/>
    </row>
    <row r="222" spans="1:9" s="70" customFormat="1" x14ac:dyDescent="0.2">
      <c r="A222" s="80" t="s">
        <v>22</v>
      </c>
      <c r="B222" s="79" t="s">
        <v>255</v>
      </c>
      <c r="C222" s="96">
        <v>2.96</v>
      </c>
      <c r="D222" s="72" t="s">
        <v>14</v>
      </c>
      <c r="E222" s="88"/>
      <c r="F222" s="103">
        <f t="shared" si="9"/>
        <v>0</v>
      </c>
      <c r="G222" s="88"/>
      <c r="H222" s="81"/>
      <c r="I222" s="81"/>
    </row>
    <row r="223" spans="1:9" s="70" customFormat="1" x14ac:dyDescent="0.2">
      <c r="A223" s="80" t="s">
        <v>24</v>
      </c>
      <c r="B223" s="79" t="s">
        <v>256</v>
      </c>
      <c r="C223" s="96">
        <v>2.96</v>
      </c>
      <c r="D223" s="72" t="s">
        <v>14</v>
      </c>
      <c r="E223" s="88"/>
      <c r="F223" s="103">
        <f t="shared" si="9"/>
        <v>0</v>
      </c>
      <c r="G223" s="88"/>
      <c r="H223" s="81"/>
      <c r="I223" s="81"/>
    </row>
    <row r="224" spans="1:9" s="70" customFormat="1" x14ac:dyDescent="0.2">
      <c r="A224" s="80" t="s">
        <v>25</v>
      </c>
      <c r="B224" s="79" t="s">
        <v>257</v>
      </c>
      <c r="C224" s="96">
        <v>2.96</v>
      </c>
      <c r="D224" s="72" t="s">
        <v>14</v>
      </c>
      <c r="E224" s="88"/>
      <c r="F224" s="103">
        <f t="shared" si="9"/>
        <v>0</v>
      </c>
      <c r="G224" s="88"/>
      <c r="H224" s="81"/>
      <c r="I224" s="81"/>
    </row>
    <row r="225" spans="1:9" s="70" customFormat="1" x14ac:dyDescent="0.2">
      <c r="A225" s="80" t="s">
        <v>26</v>
      </c>
      <c r="B225" s="79" t="s">
        <v>258</v>
      </c>
      <c r="C225" s="96">
        <v>2.96</v>
      </c>
      <c r="D225" s="72" t="s">
        <v>14</v>
      </c>
      <c r="E225" s="88"/>
      <c r="F225" s="103">
        <f t="shared" si="9"/>
        <v>0</v>
      </c>
      <c r="G225" s="88"/>
      <c r="H225" s="81"/>
      <c r="I225" s="81"/>
    </row>
    <row r="226" spans="1:9" s="70" customFormat="1" x14ac:dyDescent="0.2">
      <c r="A226" s="80" t="s">
        <v>27</v>
      </c>
      <c r="B226" s="79" t="s">
        <v>259</v>
      </c>
      <c r="C226" s="96">
        <v>2.96</v>
      </c>
      <c r="D226" s="72" t="s">
        <v>14</v>
      </c>
      <c r="E226" s="88"/>
      <c r="F226" s="103">
        <f t="shared" si="9"/>
        <v>0</v>
      </c>
      <c r="G226" s="88"/>
      <c r="H226" s="81"/>
      <c r="I226" s="81"/>
    </row>
    <row r="227" spans="1:9" s="70" customFormat="1" x14ac:dyDescent="0.2">
      <c r="A227" s="80" t="s">
        <v>28</v>
      </c>
      <c r="B227" s="79" t="s">
        <v>260</v>
      </c>
      <c r="C227" s="96">
        <v>2.96</v>
      </c>
      <c r="D227" s="72" t="s">
        <v>14</v>
      </c>
      <c r="E227" s="88"/>
      <c r="F227" s="103">
        <f t="shared" si="9"/>
        <v>0</v>
      </c>
      <c r="G227" s="88"/>
      <c r="H227" s="81"/>
      <c r="I227" s="81"/>
    </row>
    <row r="228" spans="1:9" s="70" customFormat="1" x14ac:dyDescent="0.2">
      <c r="A228" s="80" t="s">
        <v>31</v>
      </c>
      <c r="B228" s="79" t="s">
        <v>261</v>
      </c>
      <c r="C228" s="96">
        <v>2.96</v>
      </c>
      <c r="D228" s="72" t="s">
        <v>14</v>
      </c>
      <c r="E228" s="88"/>
      <c r="F228" s="103">
        <f t="shared" si="9"/>
        <v>0</v>
      </c>
      <c r="G228" s="88"/>
      <c r="H228" s="81"/>
      <c r="I228" s="81"/>
    </row>
    <row r="229" spans="1:9" s="70" customFormat="1" x14ac:dyDescent="0.2">
      <c r="A229" s="80" t="s">
        <v>32</v>
      </c>
      <c r="B229" s="79" t="s">
        <v>262</v>
      </c>
      <c r="C229" s="96">
        <v>2.96</v>
      </c>
      <c r="D229" s="72" t="s">
        <v>14</v>
      </c>
      <c r="E229" s="88"/>
      <c r="F229" s="103">
        <f t="shared" si="9"/>
        <v>0</v>
      </c>
      <c r="G229" s="88"/>
      <c r="H229" s="81"/>
      <c r="I229" s="81"/>
    </row>
    <row r="230" spans="1:9" s="70" customFormat="1" x14ac:dyDescent="0.2">
      <c r="A230" s="80" t="s">
        <v>33</v>
      </c>
      <c r="B230" s="79" t="s">
        <v>289</v>
      </c>
      <c r="C230" s="96">
        <v>151.5</v>
      </c>
      <c r="D230" s="72" t="s">
        <v>14</v>
      </c>
      <c r="E230" s="88"/>
      <c r="F230" s="103">
        <f t="shared" si="9"/>
        <v>0</v>
      </c>
      <c r="G230" s="160">
        <f>SUM(F215:F230)</f>
        <v>0</v>
      </c>
      <c r="H230" s="81"/>
      <c r="I230" s="81"/>
    </row>
    <row r="231" spans="1:9" s="70" customFormat="1" x14ac:dyDescent="0.2">
      <c r="A231" s="80"/>
      <c r="B231" s="79"/>
      <c r="C231" s="96"/>
      <c r="D231" s="72"/>
      <c r="E231" s="88"/>
      <c r="F231" s="103"/>
      <c r="G231" s="160"/>
      <c r="H231" s="81"/>
      <c r="I231" s="81"/>
    </row>
    <row r="232" spans="1:9" s="127" customFormat="1" x14ac:dyDescent="0.2">
      <c r="A232" s="124" t="s">
        <v>30</v>
      </c>
      <c r="B232" s="125" t="s">
        <v>132</v>
      </c>
      <c r="C232" s="96"/>
      <c r="D232" s="118"/>
      <c r="E232" s="69"/>
      <c r="F232" s="103"/>
      <c r="G232" s="119"/>
      <c r="H232" s="128"/>
      <c r="I232" s="128"/>
    </row>
    <row r="233" spans="1:9" s="127" customFormat="1" x14ac:dyDescent="0.2">
      <c r="A233" s="80" t="s">
        <v>82</v>
      </c>
      <c r="B233" s="79" t="s">
        <v>291</v>
      </c>
      <c r="C233" s="96">
        <v>824.28</v>
      </c>
      <c r="D233" s="72" t="s">
        <v>23</v>
      </c>
      <c r="E233" s="88"/>
      <c r="F233" s="103">
        <f>C233*E233</f>
        <v>0</v>
      </c>
      <c r="G233" s="88"/>
      <c r="H233" s="128"/>
      <c r="I233" s="128"/>
    </row>
    <row r="234" spans="1:9" s="70" customFormat="1" ht="16.5" customHeight="1" x14ac:dyDescent="0.2">
      <c r="A234" s="80" t="s">
        <v>83</v>
      </c>
      <c r="B234" s="79" t="s">
        <v>290</v>
      </c>
      <c r="C234" s="96">
        <v>81.900000000000006</v>
      </c>
      <c r="D234" s="72" t="s">
        <v>14</v>
      </c>
      <c r="E234" s="88"/>
      <c r="F234" s="103">
        <f>C234*E234</f>
        <v>0</v>
      </c>
      <c r="G234" s="88"/>
      <c r="H234" s="81"/>
      <c r="I234" s="81"/>
    </row>
    <row r="235" spans="1:9" s="70" customFormat="1" ht="16.5" customHeight="1" x14ac:dyDescent="0.2">
      <c r="A235" s="80" t="s">
        <v>84</v>
      </c>
      <c r="B235" s="79" t="s">
        <v>158</v>
      </c>
      <c r="C235" s="96">
        <v>26.91</v>
      </c>
      <c r="D235" s="72" t="s">
        <v>14</v>
      </c>
      <c r="E235" s="88"/>
      <c r="F235" s="103">
        <f>C235*E235</f>
        <v>0</v>
      </c>
      <c r="G235" s="160">
        <f>SUM(F233:F235)</f>
        <v>0</v>
      </c>
      <c r="H235" s="81"/>
      <c r="I235" s="81"/>
    </row>
    <row r="236" spans="1:9" s="70" customFormat="1" ht="16.5" customHeight="1" x14ac:dyDescent="0.2">
      <c r="A236" s="80"/>
      <c r="B236" s="79"/>
      <c r="C236" s="96"/>
      <c r="D236" s="72"/>
      <c r="E236" s="88"/>
      <c r="F236" s="103"/>
      <c r="G236" s="160"/>
      <c r="H236" s="81"/>
      <c r="I236" s="81"/>
    </row>
    <row r="237" spans="1:9" s="127" customFormat="1" ht="15" customHeight="1" x14ac:dyDescent="0.2">
      <c r="A237" s="124" t="s">
        <v>44</v>
      </c>
      <c r="B237" s="131" t="s">
        <v>133</v>
      </c>
      <c r="C237" s="96"/>
      <c r="D237" s="118"/>
      <c r="E237" s="69"/>
      <c r="F237" s="103"/>
      <c r="G237" s="119"/>
      <c r="H237" s="128"/>
      <c r="I237" s="128"/>
    </row>
    <row r="238" spans="1:9" s="70" customFormat="1" x14ac:dyDescent="0.2">
      <c r="A238" s="80" t="s">
        <v>82</v>
      </c>
      <c r="B238" s="79" t="s">
        <v>152</v>
      </c>
      <c r="C238" s="96">
        <v>1293.79</v>
      </c>
      <c r="D238" s="72" t="s">
        <v>23</v>
      </c>
      <c r="E238" s="88"/>
      <c r="F238" s="103">
        <f>C238*E238</f>
        <v>0</v>
      </c>
      <c r="G238" s="88"/>
      <c r="H238" s="81"/>
      <c r="I238" s="81"/>
    </row>
    <row r="239" spans="1:9" s="70" customFormat="1" x14ac:dyDescent="0.2">
      <c r="A239" s="80" t="s">
        <v>83</v>
      </c>
      <c r="B239" s="79" t="s">
        <v>153</v>
      </c>
      <c r="C239" s="96">
        <v>284.5</v>
      </c>
      <c r="D239" s="72" t="s">
        <v>23</v>
      </c>
      <c r="E239" s="88"/>
      <c r="F239" s="103">
        <f>C239*E239</f>
        <v>0</v>
      </c>
      <c r="G239" s="88"/>
      <c r="H239" s="81"/>
      <c r="I239" s="81"/>
    </row>
    <row r="240" spans="1:9" s="70" customFormat="1" x14ac:dyDescent="0.2">
      <c r="A240" s="80" t="s">
        <v>84</v>
      </c>
      <c r="B240" s="79" t="s">
        <v>217</v>
      </c>
      <c r="C240" s="96">
        <v>1311.75</v>
      </c>
      <c r="D240" s="72" t="s">
        <v>23</v>
      </c>
      <c r="E240" s="88"/>
      <c r="F240" s="103">
        <f>C240*E240</f>
        <v>0</v>
      </c>
      <c r="G240" s="88"/>
      <c r="H240" s="81"/>
      <c r="I240" s="81"/>
    </row>
    <row r="241" spans="1:9" s="70" customFormat="1" x14ac:dyDescent="0.2">
      <c r="A241" s="80" t="s">
        <v>86</v>
      </c>
      <c r="B241" s="79" t="s">
        <v>154</v>
      </c>
      <c r="C241" s="96">
        <f>C240</f>
        <v>1311.75</v>
      </c>
      <c r="D241" s="72" t="s">
        <v>23</v>
      </c>
      <c r="E241" s="88"/>
      <c r="F241" s="103">
        <f>C241*E241</f>
        <v>0</v>
      </c>
      <c r="G241" s="88"/>
      <c r="H241" s="81"/>
      <c r="I241" s="81"/>
    </row>
    <row r="242" spans="1:9" s="70" customFormat="1" x14ac:dyDescent="0.2">
      <c r="A242" s="80" t="s">
        <v>87</v>
      </c>
      <c r="B242" s="79" t="s">
        <v>159</v>
      </c>
      <c r="C242" s="96">
        <v>1737.05</v>
      </c>
      <c r="D242" s="72" t="s">
        <v>46</v>
      </c>
      <c r="E242" s="88"/>
      <c r="F242" s="103">
        <f>C242*E242</f>
        <v>0</v>
      </c>
      <c r="G242" s="160">
        <f>SUM(F238:F242)</f>
        <v>0</v>
      </c>
      <c r="H242" s="81"/>
      <c r="I242" s="81"/>
    </row>
    <row r="243" spans="1:9" s="70" customFormat="1" x14ac:dyDescent="0.2">
      <c r="A243" s="80"/>
      <c r="B243" s="79"/>
      <c r="C243" s="96"/>
      <c r="D243" s="72"/>
      <c r="E243" s="88"/>
      <c r="F243" s="103"/>
      <c r="G243" s="160"/>
      <c r="H243" s="81"/>
      <c r="I243" s="81"/>
    </row>
    <row r="244" spans="1:9" s="70" customFormat="1" x14ac:dyDescent="0.2">
      <c r="A244" s="112" t="s">
        <v>45</v>
      </c>
      <c r="B244" s="93" t="s">
        <v>134</v>
      </c>
      <c r="C244" s="96"/>
      <c r="D244" s="72"/>
      <c r="E244" s="88"/>
      <c r="F244" s="103"/>
      <c r="G244" s="88"/>
      <c r="H244" s="81"/>
      <c r="I244" s="81"/>
    </row>
    <row r="245" spans="1:9" s="70" customFormat="1" ht="27.75" customHeight="1" x14ac:dyDescent="0.2">
      <c r="A245" s="80" t="s">
        <v>82</v>
      </c>
      <c r="B245" s="94" t="s">
        <v>275</v>
      </c>
      <c r="C245" s="96">
        <v>759.85</v>
      </c>
      <c r="D245" s="72" t="s">
        <v>23</v>
      </c>
      <c r="E245" s="88"/>
      <c r="F245" s="103">
        <f>C245*E245</f>
        <v>0</v>
      </c>
      <c r="G245" s="88"/>
      <c r="H245" s="81"/>
      <c r="I245" s="81"/>
    </row>
    <row r="246" spans="1:9" s="70" customFormat="1" ht="26.25" customHeight="1" x14ac:dyDescent="0.2">
      <c r="A246" s="80" t="s">
        <v>83</v>
      </c>
      <c r="B246" s="94" t="s">
        <v>276</v>
      </c>
      <c r="C246" s="96">
        <v>474.98</v>
      </c>
      <c r="D246" s="72" t="s">
        <v>46</v>
      </c>
      <c r="E246" s="88"/>
      <c r="F246" s="103">
        <f>C246*E246</f>
        <v>0</v>
      </c>
      <c r="G246" s="88"/>
      <c r="H246" s="81"/>
      <c r="I246" s="81"/>
    </row>
    <row r="247" spans="1:9" s="70" customFormat="1" ht="24.75" customHeight="1" x14ac:dyDescent="0.2">
      <c r="A247" s="80" t="s">
        <v>84</v>
      </c>
      <c r="B247" s="73" t="s">
        <v>277</v>
      </c>
      <c r="C247" s="96">
        <v>134.4</v>
      </c>
      <c r="D247" s="72" t="s">
        <v>23</v>
      </c>
      <c r="E247" s="88"/>
      <c r="F247" s="103">
        <f>C247*E247</f>
        <v>0</v>
      </c>
      <c r="G247" s="88"/>
      <c r="H247" s="81"/>
      <c r="I247" s="81"/>
    </row>
    <row r="248" spans="1:9" s="70" customFormat="1" ht="30.75" customHeight="1" x14ac:dyDescent="0.2">
      <c r="A248" s="80" t="s">
        <v>18</v>
      </c>
      <c r="B248" s="73" t="s">
        <v>278</v>
      </c>
      <c r="C248" s="96">
        <v>53.7</v>
      </c>
      <c r="D248" s="72" t="s">
        <v>46</v>
      </c>
      <c r="E248" s="88"/>
      <c r="F248" s="103">
        <f>C248*E248</f>
        <v>0</v>
      </c>
      <c r="G248" s="160">
        <f>SUM(F245:F248)</f>
        <v>0</v>
      </c>
      <c r="H248" s="81"/>
      <c r="I248" s="81"/>
    </row>
    <row r="249" spans="1:9" s="70" customFormat="1" x14ac:dyDescent="0.2">
      <c r="A249" s="80"/>
      <c r="B249" s="79"/>
      <c r="C249" s="96"/>
      <c r="D249" s="72"/>
      <c r="E249" s="88"/>
      <c r="F249" s="103"/>
      <c r="G249" s="160"/>
      <c r="H249" s="81"/>
      <c r="I249" s="81"/>
    </row>
    <row r="250" spans="1:9" s="70" customFormat="1" x14ac:dyDescent="0.2">
      <c r="A250" s="112" t="s">
        <v>47</v>
      </c>
      <c r="B250" s="93" t="s">
        <v>136</v>
      </c>
      <c r="C250" s="96"/>
      <c r="D250" s="72"/>
      <c r="E250" s="88"/>
      <c r="F250" s="103"/>
      <c r="G250" s="88"/>
      <c r="H250" s="81"/>
      <c r="I250" s="81"/>
    </row>
    <row r="251" spans="1:9" s="70" customFormat="1" x14ac:dyDescent="0.2">
      <c r="A251" s="80" t="s">
        <v>82</v>
      </c>
      <c r="B251" s="79" t="s">
        <v>99</v>
      </c>
      <c r="C251" s="96">
        <v>925.25</v>
      </c>
      <c r="D251" s="72" t="s">
        <v>23</v>
      </c>
      <c r="E251" s="88"/>
      <c r="F251" s="103">
        <f>C251*E251</f>
        <v>0</v>
      </c>
      <c r="G251" s="88"/>
      <c r="H251" s="81"/>
      <c r="I251" s="81"/>
    </row>
    <row r="252" spans="1:9" s="70" customFormat="1" ht="38.25" customHeight="1" x14ac:dyDescent="0.2">
      <c r="A252" s="80" t="s">
        <v>83</v>
      </c>
      <c r="B252" s="79" t="s">
        <v>208</v>
      </c>
      <c r="C252" s="96">
        <v>994.86</v>
      </c>
      <c r="D252" s="72" t="s">
        <v>23</v>
      </c>
      <c r="E252" s="88"/>
      <c r="F252" s="103">
        <f>C252*E252</f>
        <v>0</v>
      </c>
      <c r="G252" s="88"/>
      <c r="H252" s="81"/>
      <c r="I252" s="81"/>
    </row>
    <row r="253" spans="1:9" s="70" customFormat="1" x14ac:dyDescent="0.2">
      <c r="A253" s="80" t="s">
        <v>84</v>
      </c>
      <c r="B253" s="79" t="s">
        <v>100</v>
      </c>
      <c r="C253" s="96">
        <v>174.02</v>
      </c>
      <c r="D253" s="72" t="s">
        <v>46</v>
      </c>
      <c r="E253" s="88"/>
      <c r="F253" s="103">
        <f>C253*E253</f>
        <v>0</v>
      </c>
      <c r="G253" s="88"/>
      <c r="H253" s="81"/>
      <c r="I253" s="81"/>
    </row>
    <row r="254" spans="1:9" s="70" customFormat="1" x14ac:dyDescent="0.2">
      <c r="A254" s="80" t="s">
        <v>86</v>
      </c>
      <c r="B254" s="79" t="s">
        <v>350</v>
      </c>
      <c r="C254" s="96">
        <v>12</v>
      </c>
      <c r="D254" s="72" t="s">
        <v>12</v>
      </c>
      <c r="E254" s="88"/>
      <c r="F254" s="103">
        <f>C254*E254</f>
        <v>0</v>
      </c>
      <c r="G254" s="88"/>
      <c r="H254" s="81"/>
      <c r="I254" s="81"/>
    </row>
    <row r="255" spans="1:9" s="70" customFormat="1" x14ac:dyDescent="0.2">
      <c r="A255" s="80" t="s">
        <v>87</v>
      </c>
      <c r="B255" s="79" t="s">
        <v>293</v>
      </c>
      <c r="C255" s="96">
        <v>175.42</v>
      </c>
      <c r="D255" s="72" t="s">
        <v>23</v>
      </c>
      <c r="E255" s="88"/>
      <c r="F255" s="103">
        <f>C255*E255</f>
        <v>0</v>
      </c>
      <c r="G255" s="160">
        <f>SUM(F251:F255)</f>
        <v>0</v>
      </c>
      <c r="H255" s="81"/>
      <c r="I255" s="81"/>
    </row>
    <row r="256" spans="1:9" s="70" customFormat="1" x14ac:dyDescent="0.2">
      <c r="A256" s="95"/>
      <c r="G256" s="88"/>
      <c r="H256" s="81"/>
      <c r="I256" s="81"/>
    </row>
    <row r="257" spans="1:9" s="70" customFormat="1" x14ac:dyDescent="0.2">
      <c r="A257" s="112" t="s">
        <v>50</v>
      </c>
      <c r="B257" s="93" t="s">
        <v>137</v>
      </c>
      <c r="C257" s="96"/>
      <c r="D257" s="72"/>
      <c r="E257" s="88"/>
      <c r="F257" s="103"/>
      <c r="G257" s="88"/>
      <c r="H257" s="81"/>
      <c r="I257" s="81"/>
    </row>
    <row r="258" spans="1:9" s="70" customFormat="1" ht="25.5" x14ac:dyDescent="0.2">
      <c r="A258" s="80" t="s">
        <v>82</v>
      </c>
      <c r="B258" s="79" t="s">
        <v>219</v>
      </c>
      <c r="C258" s="96">
        <v>70.91</v>
      </c>
      <c r="D258" s="72" t="s">
        <v>23</v>
      </c>
      <c r="E258" s="88"/>
      <c r="F258" s="103">
        <f>C258*E258</f>
        <v>0</v>
      </c>
      <c r="G258" s="160">
        <f>SUM(F258:F258)</f>
        <v>0</v>
      </c>
      <c r="H258" s="81"/>
      <c r="I258" s="81"/>
    </row>
    <row r="259" spans="1:9" s="70" customFormat="1" x14ac:dyDescent="0.2">
      <c r="A259" s="80"/>
      <c r="B259" s="79"/>
      <c r="C259" s="96"/>
      <c r="D259" s="72"/>
      <c r="E259" s="88"/>
      <c r="F259" s="103"/>
      <c r="G259" s="160"/>
      <c r="H259" s="81"/>
      <c r="I259" s="81"/>
    </row>
    <row r="260" spans="1:9" s="70" customFormat="1" x14ac:dyDescent="0.2">
      <c r="A260" s="112" t="s">
        <v>51</v>
      </c>
      <c r="B260" s="93" t="s">
        <v>138</v>
      </c>
      <c r="C260" s="96"/>
      <c r="D260" s="72"/>
      <c r="E260" s="88"/>
      <c r="F260" s="103"/>
      <c r="G260" s="88"/>
      <c r="H260" s="81"/>
      <c r="I260" s="81"/>
    </row>
    <row r="261" spans="1:9" s="70" customFormat="1" ht="25.5" x14ac:dyDescent="0.2">
      <c r="A261" s="80" t="s">
        <v>82</v>
      </c>
      <c r="B261" s="79" t="s">
        <v>279</v>
      </c>
      <c r="C261" s="96">
        <v>1</v>
      </c>
      <c r="D261" s="72" t="s">
        <v>12</v>
      </c>
      <c r="E261" s="88"/>
      <c r="F261" s="103">
        <f t="shared" ref="F261:F267" si="10">C261*E261</f>
        <v>0</v>
      </c>
      <c r="G261" s="88"/>
      <c r="H261" s="81"/>
      <c r="I261" s="81"/>
    </row>
    <row r="262" spans="1:9" s="70" customFormat="1" ht="25.5" x14ac:dyDescent="0.2">
      <c r="A262" s="80" t="s">
        <v>83</v>
      </c>
      <c r="B262" s="79" t="s">
        <v>280</v>
      </c>
      <c r="C262" s="96">
        <v>10</v>
      </c>
      <c r="D262" s="72" t="s">
        <v>12</v>
      </c>
      <c r="E262" s="88"/>
      <c r="F262" s="103">
        <f t="shared" si="10"/>
        <v>0</v>
      </c>
      <c r="G262" s="88"/>
      <c r="H262" s="81"/>
      <c r="I262" s="81"/>
    </row>
    <row r="263" spans="1:9" s="70" customFormat="1" x14ac:dyDescent="0.2">
      <c r="A263" s="80" t="s">
        <v>84</v>
      </c>
      <c r="B263" s="79" t="s">
        <v>227</v>
      </c>
      <c r="C263" s="96">
        <v>2</v>
      </c>
      <c r="D263" s="72" t="s">
        <v>12</v>
      </c>
      <c r="E263" s="88"/>
      <c r="F263" s="103">
        <f t="shared" si="10"/>
        <v>0</v>
      </c>
      <c r="G263" s="88"/>
      <c r="H263" s="81"/>
      <c r="I263" s="81"/>
    </row>
    <row r="264" spans="1:9" s="70" customFormat="1" x14ac:dyDescent="0.2">
      <c r="A264" s="80" t="s">
        <v>86</v>
      </c>
      <c r="B264" s="79" t="s">
        <v>294</v>
      </c>
      <c r="C264" s="96">
        <v>7</v>
      </c>
      <c r="D264" s="72" t="s">
        <v>12</v>
      </c>
      <c r="E264" s="88"/>
      <c r="F264" s="103">
        <f t="shared" si="10"/>
        <v>0</v>
      </c>
      <c r="G264" s="88"/>
      <c r="H264" s="81"/>
      <c r="I264" s="81"/>
    </row>
    <row r="265" spans="1:9" s="70" customFormat="1" x14ac:dyDescent="0.2">
      <c r="A265" s="80" t="s">
        <v>87</v>
      </c>
      <c r="B265" s="79" t="s">
        <v>148</v>
      </c>
      <c r="C265" s="96">
        <v>10</v>
      </c>
      <c r="D265" s="72" t="s">
        <v>12</v>
      </c>
      <c r="E265" s="88"/>
      <c r="F265" s="103">
        <f t="shared" si="10"/>
        <v>0</v>
      </c>
      <c r="G265" s="88"/>
      <c r="H265" s="81"/>
      <c r="I265" s="81"/>
    </row>
    <row r="266" spans="1:9" s="70" customFormat="1" ht="38.25" x14ac:dyDescent="0.2">
      <c r="A266" s="80" t="s">
        <v>88</v>
      </c>
      <c r="B266" s="79" t="s">
        <v>282</v>
      </c>
      <c r="C266" s="96">
        <v>239.96</v>
      </c>
      <c r="D266" s="72" t="s">
        <v>23</v>
      </c>
      <c r="E266" s="88"/>
      <c r="F266" s="103">
        <f t="shared" si="10"/>
        <v>0</v>
      </c>
      <c r="G266" s="160"/>
      <c r="H266" s="81"/>
      <c r="I266" s="81"/>
    </row>
    <row r="267" spans="1:9" s="70" customFormat="1" x14ac:dyDescent="0.2">
      <c r="A267" s="80" t="s">
        <v>20</v>
      </c>
      <c r="B267" s="79" t="s">
        <v>285</v>
      </c>
      <c r="C267" s="96">
        <f>C266*10.76</f>
        <v>2581.9695999999999</v>
      </c>
      <c r="D267" s="72" t="s">
        <v>17</v>
      </c>
      <c r="E267" s="88"/>
      <c r="F267" s="103">
        <f t="shared" si="10"/>
        <v>0</v>
      </c>
      <c r="G267" s="160">
        <f>SUM(F261:F267)</f>
        <v>0</v>
      </c>
      <c r="H267" s="81"/>
      <c r="I267" s="81"/>
    </row>
    <row r="268" spans="1:9" s="70" customFormat="1" x14ac:dyDescent="0.2">
      <c r="A268" s="80"/>
      <c r="B268" s="79"/>
      <c r="C268" s="96"/>
      <c r="D268" s="72"/>
      <c r="E268" s="88"/>
      <c r="F268" s="103"/>
      <c r="G268" s="88"/>
      <c r="H268" s="81"/>
      <c r="I268" s="81"/>
    </row>
    <row r="269" spans="1:9" s="70" customFormat="1" x14ac:dyDescent="0.2">
      <c r="A269" s="112" t="s">
        <v>52</v>
      </c>
      <c r="B269" s="93" t="s">
        <v>140</v>
      </c>
      <c r="C269" s="96"/>
      <c r="D269" s="72"/>
      <c r="E269" s="88"/>
      <c r="F269" s="103"/>
      <c r="G269" s="88"/>
      <c r="H269" s="81"/>
      <c r="I269" s="81"/>
    </row>
    <row r="270" spans="1:9" s="70" customFormat="1" x14ac:dyDescent="0.2">
      <c r="A270" s="80" t="s">
        <v>82</v>
      </c>
      <c r="B270" s="79" t="s">
        <v>143</v>
      </c>
      <c r="C270" s="96">
        <v>12</v>
      </c>
      <c r="D270" s="72" t="s">
        <v>12</v>
      </c>
      <c r="E270" s="88"/>
      <c r="F270" s="103">
        <f t="shared" ref="F270:F288" si="11">C270*E270</f>
        <v>0</v>
      </c>
      <c r="G270" s="88"/>
      <c r="H270" s="81"/>
      <c r="I270" s="81"/>
    </row>
    <row r="271" spans="1:9" s="70" customFormat="1" ht="25.5" x14ac:dyDescent="0.2">
      <c r="A271" s="80" t="s">
        <v>83</v>
      </c>
      <c r="B271" s="79" t="s">
        <v>351</v>
      </c>
      <c r="C271" s="96">
        <v>6</v>
      </c>
      <c r="D271" s="72" t="s">
        <v>12</v>
      </c>
      <c r="E271" s="88"/>
      <c r="F271" s="103">
        <f t="shared" si="11"/>
        <v>0</v>
      </c>
      <c r="G271" s="88"/>
      <c r="H271" s="81"/>
      <c r="I271" s="81"/>
    </row>
    <row r="272" spans="1:9" s="70" customFormat="1" ht="26.25" customHeight="1" x14ac:dyDescent="0.2">
      <c r="A272" s="80" t="s">
        <v>84</v>
      </c>
      <c r="B272" s="79" t="s">
        <v>352</v>
      </c>
      <c r="C272" s="96">
        <v>4</v>
      </c>
      <c r="D272" s="72" t="s">
        <v>12</v>
      </c>
      <c r="E272" s="88"/>
      <c r="F272" s="103">
        <f t="shared" si="11"/>
        <v>0</v>
      </c>
      <c r="G272" s="88"/>
      <c r="H272" s="81"/>
      <c r="I272" s="81"/>
    </row>
    <row r="273" spans="1:9" s="70" customFormat="1" x14ac:dyDescent="0.2">
      <c r="A273" s="80" t="s">
        <v>86</v>
      </c>
      <c r="B273" s="79" t="s">
        <v>104</v>
      </c>
      <c r="C273" s="96">
        <v>4</v>
      </c>
      <c r="D273" s="72" t="s">
        <v>12</v>
      </c>
      <c r="E273" s="88"/>
      <c r="F273" s="103">
        <f t="shared" si="11"/>
        <v>0</v>
      </c>
      <c r="G273" s="88"/>
      <c r="H273" s="81"/>
      <c r="I273" s="81"/>
    </row>
    <row r="274" spans="1:9" s="70" customFormat="1" x14ac:dyDescent="0.2">
      <c r="A274" s="80" t="s">
        <v>87</v>
      </c>
      <c r="B274" s="79" t="s">
        <v>105</v>
      </c>
      <c r="C274" s="96">
        <v>8</v>
      </c>
      <c r="D274" s="72" t="s">
        <v>12</v>
      </c>
      <c r="E274" s="88"/>
      <c r="F274" s="103">
        <f t="shared" si="11"/>
        <v>0</v>
      </c>
      <c r="G274" s="88"/>
      <c r="H274" s="81"/>
      <c r="I274" s="81"/>
    </row>
    <row r="275" spans="1:9" s="70" customFormat="1" x14ac:dyDescent="0.2">
      <c r="A275" s="80" t="s">
        <v>88</v>
      </c>
      <c r="B275" s="79" t="s">
        <v>80</v>
      </c>
      <c r="C275" s="96">
        <v>1</v>
      </c>
      <c r="D275" s="72" t="s">
        <v>12</v>
      </c>
      <c r="E275" s="88"/>
      <c r="F275" s="103">
        <f t="shared" si="11"/>
        <v>0</v>
      </c>
      <c r="G275" s="88"/>
      <c r="H275" s="81"/>
      <c r="I275" s="81"/>
    </row>
    <row r="276" spans="1:9" s="70" customFormat="1" x14ac:dyDescent="0.2">
      <c r="A276" s="80" t="s">
        <v>89</v>
      </c>
      <c r="B276" s="79" t="s">
        <v>79</v>
      </c>
      <c r="C276" s="96">
        <v>1</v>
      </c>
      <c r="D276" s="72" t="s">
        <v>12</v>
      </c>
      <c r="E276" s="88"/>
      <c r="F276" s="103">
        <f t="shared" si="11"/>
        <v>0</v>
      </c>
      <c r="G276" s="88"/>
      <c r="H276" s="81"/>
      <c r="I276" s="81"/>
    </row>
    <row r="277" spans="1:9" s="70" customFormat="1" x14ac:dyDescent="0.2">
      <c r="A277" s="80" t="s">
        <v>90</v>
      </c>
      <c r="B277" s="79" t="s">
        <v>48</v>
      </c>
      <c r="C277" s="96">
        <v>7</v>
      </c>
      <c r="D277" s="72" t="s">
        <v>12</v>
      </c>
      <c r="E277" s="88"/>
      <c r="F277" s="103">
        <f t="shared" si="11"/>
        <v>0</v>
      </c>
      <c r="G277" s="88"/>
      <c r="H277" s="81"/>
      <c r="I277" s="81"/>
    </row>
    <row r="278" spans="1:9" s="70" customFormat="1" x14ac:dyDescent="0.2">
      <c r="A278" s="80" t="s">
        <v>91</v>
      </c>
      <c r="B278" s="70" t="s">
        <v>330</v>
      </c>
      <c r="C278" s="96">
        <v>1</v>
      </c>
      <c r="D278" s="72" t="s">
        <v>12</v>
      </c>
      <c r="E278" s="88"/>
      <c r="F278" s="103">
        <f t="shared" si="11"/>
        <v>0</v>
      </c>
      <c r="G278" s="88"/>
      <c r="H278" s="81"/>
      <c r="I278" s="81"/>
    </row>
    <row r="279" spans="1:9" s="70" customFormat="1" x14ac:dyDescent="0.2">
      <c r="A279" s="80" t="s">
        <v>92</v>
      </c>
      <c r="B279" s="70" t="s">
        <v>331</v>
      </c>
      <c r="C279" s="96">
        <v>1</v>
      </c>
      <c r="D279" s="72" t="s">
        <v>12</v>
      </c>
      <c r="E279" s="88"/>
      <c r="F279" s="103">
        <f t="shared" si="11"/>
        <v>0</v>
      </c>
      <c r="G279" s="88"/>
      <c r="H279" s="81"/>
      <c r="I279" s="81"/>
    </row>
    <row r="280" spans="1:9" s="70" customFormat="1" x14ac:dyDescent="0.2">
      <c r="A280" s="80" t="s">
        <v>93</v>
      </c>
      <c r="B280" s="79" t="s">
        <v>112</v>
      </c>
      <c r="C280" s="96">
        <v>12</v>
      </c>
      <c r="D280" s="72" t="s">
        <v>12</v>
      </c>
      <c r="E280" s="88"/>
      <c r="F280" s="103">
        <f t="shared" si="11"/>
        <v>0</v>
      </c>
      <c r="G280" s="88"/>
      <c r="H280" s="81"/>
      <c r="I280" s="81"/>
    </row>
    <row r="281" spans="1:9" s="70" customFormat="1" x14ac:dyDescent="0.2">
      <c r="A281" s="80" t="s">
        <v>94</v>
      </c>
      <c r="B281" s="79" t="s">
        <v>113</v>
      </c>
      <c r="C281" s="96">
        <v>6</v>
      </c>
      <c r="D281" s="72" t="s">
        <v>12</v>
      </c>
      <c r="E281" s="88"/>
      <c r="F281" s="103">
        <f t="shared" si="11"/>
        <v>0</v>
      </c>
      <c r="G281" s="88"/>
      <c r="H281" s="81"/>
      <c r="I281" s="81"/>
    </row>
    <row r="282" spans="1:9" s="70" customFormat="1" x14ac:dyDescent="0.2">
      <c r="A282" s="72" t="s">
        <v>95</v>
      </c>
      <c r="B282" s="79" t="s">
        <v>111</v>
      </c>
      <c r="C282" s="96">
        <v>8</v>
      </c>
      <c r="D282" s="72" t="s">
        <v>12</v>
      </c>
      <c r="E282" s="88"/>
      <c r="F282" s="103">
        <f t="shared" si="11"/>
        <v>0</v>
      </c>
      <c r="G282" s="88"/>
      <c r="H282" s="81"/>
      <c r="I282" s="81"/>
    </row>
    <row r="283" spans="1:9" s="70" customFormat="1" x14ac:dyDescent="0.2">
      <c r="A283" s="72" t="s">
        <v>96</v>
      </c>
      <c r="B283" s="70" t="s">
        <v>353</v>
      </c>
      <c r="C283" s="96">
        <v>3</v>
      </c>
      <c r="D283" s="72" t="s">
        <v>12</v>
      </c>
      <c r="E283" s="88"/>
      <c r="F283" s="103">
        <f t="shared" si="11"/>
        <v>0</v>
      </c>
      <c r="G283" s="88"/>
      <c r="H283" s="81"/>
      <c r="I283" s="81"/>
    </row>
    <row r="284" spans="1:9" s="70" customFormat="1" x14ac:dyDescent="0.2">
      <c r="A284" s="72" t="s">
        <v>97</v>
      </c>
      <c r="B284" s="79" t="s">
        <v>223</v>
      </c>
      <c r="C284" s="96">
        <v>50.79</v>
      </c>
      <c r="D284" s="72" t="s">
        <v>17</v>
      </c>
      <c r="E284" s="88"/>
      <c r="F284" s="103">
        <f t="shared" si="11"/>
        <v>0</v>
      </c>
      <c r="G284" s="88"/>
      <c r="H284" s="81"/>
      <c r="I284" s="81"/>
    </row>
    <row r="285" spans="1:9" s="70" customFormat="1" x14ac:dyDescent="0.2">
      <c r="A285" s="80" t="s">
        <v>98</v>
      </c>
      <c r="B285" s="79" t="s">
        <v>333</v>
      </c>
      <c r="C285" s="96">
        <v>2</v>
      </c>
      <c r="D285" s="72" t="s">
        <v>12</v>
      </c>
      <c r="E285" s="88"/>
      <c r="F285" s="103">
        <f t="shared" si="11"/>
        <v>0</v>
      </c>
      <c r="G285" s="88"/>
      <c r="H285" s="81"/>
      <c r="I285" s="81"/>
    </row>
    <row r="286" spans="1:9" s="70" customFormat="1" ht="25.5" x14ac:dyDescent="0.2">
      <c r="A286" s="80" t="s">
        <v>102</v>
      </c>
      <c r="B286" s="79" t="s">
        <v>171</v>
      </c>
      <c r="C286" s="96">
        <v>3</v>
      </c>
      <c r="D286" s="72" t="s">
        <v>12</v>
      </c>
      <c r="E286" s="88"/>
      <c r="F286" s="103">
        <f t="shared" si="11"/>
        <v>0</v>
      </c>
      <c r="G286" s="88"/>
      <c r="H286" s="81"/>
      <c r="I286" s="81"/>
    </row>
    <row r="287" spans="1:9" s="70" customFormat="1" x14ac:dyDescent="0.2">
      <c r="A287" s="80" t="s">
        <v>103</v>
      </c>
      <c r="B287" s="79" t="s">
        <v>106</v>
      </c>
      <c r="C287" s="96">
        <v>1</v>
      </c>
      <c r="D287" s="72" t="s">
        <v>49</v>
      </c>
      <c r="E287" s="88"/>
      <c r="F287" s="103">
        <f t="shared" si="11"/>
        <v>0</v>
      </c>
      <c r="G287" s="88"/>
      <c r="H287" s="81"/>
      <c r="I287" s="81"/>
    </row>
    <row r="288" spans="1:9" s="70" customFormat="1" x14ac:dyDescent="0.2">
      <c r="A288" s="80" t="s">
        <v>118</v>
      </c>
      <c r="B288" s="79" t="s">
        <v>107</v>
      </c>
      <c r="C288" s="96">
        <v>1</v>
      </c>
      <c r="D288" s="72" t="s">
        <v>49</v>
      </c>
      <c r="E288" s="88"/>
      <c r="F288" s="103">
        <f t="shared" si="11"/>
        <v>0</v>
      </c>
      <c r="G288" s="160">
        <f>SUM(F270:F288)</f>
        <v>0</v>
      </c>
      <c r="H288" s="81"/>
      <c r="I288" s="81"/>
    </row>
    <row r="289" spans="1:9" s="70" customFormat="1" ht="12.75" customHeight="1" x14ac:dyDescent="0.2">
      <c r="A289" s="80"/>
      <c r="B289" s="79"/>
      <c r="C289" s="96"/>
      <c r="D289" s="72"/>
      <c r="E289" s="88"/>
      <c r="F289" s="103"/>
      <c r="G289" s="160"/>
      <c r="H289" s="81"/>
      <c r="I289" s="81"/>
    </row>
    <row r="290" spans="1:9" s="70" customFormat="1" x14ac:dyDescent="0.2">
      <c r="A290" s="112" t="s">
        <v>53</v>
      </c>
      <c r="B290" s="93" t="s">
        <v>141</v>
      </c>
      <c r="C290" s="96"/>
      <c r="D290" s="72"/>
      <c r="E290" s="88"/>
      <c r="F290" s="103"/>
      <c r="G290" s="88"/>
      <c r="H290" s="81"/>
      <c r="I290" s="81"/>
    </row>
    <row r="291" spans="1:9" s="70" customFormat="1" x14ac:dyDescent="0.2">
      <c r="A291" s="80" t="s">
        <v>82</v>
      </c>
      <c r="B291" s="79" t="s">
        <v>147</v>
      </c>
      <c r="C291" s="96">
        <f>SUM(C292:C294)</f>
        <v>3050.2299999999996</v>
      </c>
      <c r="D291" s="72" t="s">
        <v>23</v>
      </c>
      <c r="E291" s="88"/>
      <c r="F291" s="103">
        <f>C291*E291</f>
        <v>0</v>
      </c>
      <c r="G291" s="88"/>
      <c r="H291" s="81"/>
      <c r="I291" s="81"/>
    </row>
    <row r="292" spans="1:9" s="70" customFormat="1" x14ac:dyDescent="0.2">
      <c r="A292" s="80" t="s">
        <v>83</v>
      </c>
      <c r="B292" s="79" t="s">
        <v>156</v>
      </c>
      <c r="C292" s="96">
        <v>2064.14</v>
      </c>
      <c r="D292" s="72" t="s">
        <v>23</v>
      </c>
      <c r="E292" s="88"/>
      <c r="F292" s="103">
        <f>C292*E292</f>
        <v>0</v>
      </c>
      <c r="G292" s="88"/>
      <c r="H292" s="81"/>
      <c r="I292" s="81"/>
    </row>
    <row r="293" spans="1:9" s="70" customFormat="1" x14ac:dyDescent="0.2">
      <c r="A293" s="95" t="s">
        <v>84</v>
      </c>
      <c r="B293" s="79" t="s">
        <v>157</v>
      </c>
      <c r="C293" s="96">
        <v>164.29</v>
      </c>
      <c r="D293" s="72" t="s">
        <v>23</v>
      </c>
      <c r="E293" s="88"/>
      <c r="F293" s="103">
        <f>C293*E293</f>
        <v>0</v>
      </c>
      <c r="G293" s="160"/>
      <c r="H293" s="81"/>
      <c r="I293" s="81"/>
    </row>
    <row r="294" spans="1:9" s="70" customFormat="1" x14ac:dyDescent="0.2">
      <c r="A294" s="80" t="s">
        <v>86</v>
      </c>
      <c r="B294" s="79" t="s">
        <v>283</v>
      </c>
      <c r="C294" s="96">
        <v>821.8</v>
      </c>
      <c r="D294" s="72" t="s">
        <v>23</v>
      </c>
      <c r="E294" s="88"/>
      <c r="F294" s="103">
        <f>C294*E294</f>
        <v>0</v>
      </c>
      <c r="G294" s="160"/>
      <c r="H294" s="81"/>
      <c r="I294" s="81"/>
    </row>
    <row r="295" spans="1:9" s="70" customFormat="1" x14ac:dyDescent="0.2">
      <c r="A295" s="80" t="s">
        <v>87</v>
      </c>
      <c r="B295" s="79" t="s">
        <v>284</v>
      </c>
      <c r="C295" s="96">
        <f>C266</f>
        <v>239.96</v>
      </c>
      <c r="D295" s="72" t="s">
        <v>23</v>
      </c>
      <c r="E295" s="88"/>
      <c r="F295" s="103">
        <f>C295*E295</f>
        <v>0</v>
      </c>
      <c r="G295" s="160">
        <f>SUM(F291:F295)</f>
        <v>0</v>
      </c>
      <c r="H295" s="81"/>
      <c r="I295" s="81"/>
    </row>
    <row r="296" spans="1:9" s="70" customFormat="1" x14ac:dyDescent="0.2">
      <c r="A296" s="95"/>
      <c r="B296" s="79"/>
      <c r="C296" s="96"/>
      <c r="D296" s="72"/>
      <c r="E296" s="88"/>
      <c r="F296" s="103"/>
      <c r="G296" s="160"/>
      <c r="H296" s="81"/>
      <c r="I296" s="81"/>
    </row>
    <row r="297" spans="1:9" s="70" customFormat="1" ht="11.25" customHeight="1" x14ac:dyDescent="0.2">
      <c r="A297" s="112" t="s">
        <v>54</v>
      </c>
      <c r="B297" s="93" t="s">
        <v>191</v>
      </c>
      <c r="C297" s="96"/>
      <c r="D297" s="72"/>
      <c r="E297" s="88"/>
      <c r="F297" s="103"/>
      <c r="G297" s="88"/>
      <c r="H297" s="81"/>
      <c r="I297" s="81"/>
    </row>
    <row r="298" spans="1:9" s="70" customFormat="1" ht="41.25" customHeight="1" x14ac:dyDescent="0.2">
      <c r="A298" s="80" t="s">
        <v>82</v>
      </c>
      <c r="B298" s="105" t="s">
        <v>228</v>
      </c>
      <c r="C298" s="23">
        <v>512.30999999999995</v>
      </c>
      <c r="D298" s="15" t="s">
        <v>46</v>
      </c>
      <c r="E298" s="23"/>
      <c r="F298" s="23">
        <f>C298*E298</f>
        <v>0</v>
      </c>
      <c r="H298" s="81"/>
      <c r="I298" s="81"/>
    </row>
    <row r="299" spans="1:9" s="70" customFormat="1" ht="14.1" customHeight="1" x14ac:dyDescent="0.2">
      <c r="A299" s="80" t="s">
        <v>83</v>
      </c>
      <c r="B299" s="94" t="s">
        <v>524</v>
      </c>
      <c r="C299" s="70">
        <v>5</v>
      </c>
      <c r="D299" s="72" t="s">
        <v>12</v>
      </c>
      <c r="E299" s="88"/>
      <c r="F299" s="103">
        <f>C299*E299</f>
        <v>0</v>
      </c>
      <c r="G299" s="160">
        <f>SUM(F298:F299)</f>
        <v>0</v>
      </c>
      <c r="H299" s="81"/>
      <c r="I299" s="81"/>
    </row>
    <row r="300" spans="1:9" s="70" customFormat="1" ht="14.1" customHeight="1" x14ac:dyDescent="0.2">
      <c r="A300" s="80"/>
      <c r="B300" s="105"/>
      <c r="C300" s="23"/>
      <c r="D300" s="15"/>
      <c r="E300" s="23"/>
      <c r="F300" s="23"/>
      <c r="G300" s="88"/>
      <c r="H300" s="81"/>
      <c r="I300" s="81"/>
    </row>
    <row r="301" spans="1:9" s="200" customFormat="1" ht="14.25" customHeight="1" x14ac:dyDescent="0.25">
      <c r="A301" s="201" t="s">
        <v>55</v>
      </c>
      <c r="B301" s="218" t="s">
        <v>502</v>
      </c>
      <c r="C301" s="207"/>
      <c r="D301" s="208"/>
      <c r="E301" s="207"/>
      <c r="F301" s="210"/>
      <c r="G301" s="229"/>
    </row>
    <row r="302" spans="1:9" s="200" customFormat="1" ht="14.25" customHeight="1" x14ac:dyDescent="0.25">
      <c r="A302" s="202" t="s">
        <v>382</v>
      </c>
      <c r="B302" s="206" t="s">
        <v>409</v>
      </c>
      <c r="C302" s="207">
        <v>104</v>
      </c>
      <c r="D302" s="208" t="s">
        <v>12</v>
      </c>
      <c r="E302" s="207"/>
      <c r="F302" s="210">
        <f t="shared" ref="F302:F312" si="12">E302*C302</f>
        <v>0</v>
      </c>
      <c r="G302" s="210"/>
    </row>
    <row r="303" spans="1:9" s="200" customFormat="1" ht="42.75" customHeight="1" x14ac:dyDescent="0.25">
      <c r="A303" s="202" t="s">
        <v>380</v>
      </c>
      <c r="B303" s="206" t="s">
        <v>423</v>
      </c>
      <c r="C303" s="207">
        <v>89</v>
      </c>
      <c r="D303" s="208" t="s">
        <v>12</v>
      </c>
      <c r="E303" s="209"/>
      <c r="F303" s="210">
        <f t="shared" si="12"/>
        <v>0</v>
      </c>
      <c r="G303" s="210"/>
    </row>
    <row r="304" spans="1:9" s="200" customFormat="1" ht="14.25" customHeight="1" x14ac:dyDescent="0.25">
      <c r="A304" s="202" t="s">
        <v>407</v>
      </c>
      <c r="B304" s="206" t="s">
        <v>448</v>
      </c>
      <c r="C304" s="207">
        <v>14</v>
      </c>
      <c r="D304" s="208" t="s">
        <v>12</v>
      </c>
      <c r="E304" s="209"/>
      <c r="F304" s="210">
        <f t="shared" si="12"/>
        <v>0</v>
      </c>
      <c r="G304" s="210"/>
    </row>
    <row r="305" spans="1:7" s="200" customFormat="1" ht="14.25" customHeight="1" x14ac:dyDescent="0.25">
      <c r="A305" s="202" t="s">
        <v>406</v>
      </c>
      <c r="B305" s="206" t="s">
        <v>417</v>
      </c>
      <c r="C305" s="207">
        <v>12</v>
      </c>
      <c r="D305" s="208" t="s">
        <v>12</v>
      </c>
      <c r="E305" s="213"/>
      <c r="F305" s="210">
        <f t="shared" si="12"/>
        <v>0</v>
      </c>
      <c r="G305" s="210"/>
    </row>
    <row r="306" spans="1:7" s="200" customFormat="1" ht="15" x14ac:dyDescent="0.25">
      <c r="A306" s="202" t="s">
        <v>404</v>
      </c>
      <c r="B306" s="206" t="s">
        <v>490</v>
      </c>
      <c r="C306" s="207">
        <v>1</v>
      </c>
      <c r="D306" s="208" t="s">
        <v>12</v>
      </c>
      <c r="E306" s="207"/>
      <c r="F306" s="210">
        <f t="shared" si="12"/>
        <v>0</v>
      </c>
      <c r="G306" s="210"/>
    </row>
    <row r="307" spans="1:7" s="200" customFormat="1" ht="14.25" customHeight="1" x14ac:dyDescent="0.25">
      <c r="A307" s="202" t="s">
        <v>402</v>
      </c>
      <c r="B307" s="206" t="s">
        <v>447</v>
      </c>
      <c r="C307" s="207">
        <v>4</v>
      </c>
      <c r="D307" s="208" t="s">
        <v>12</v>
      </c>
      <c r="E307" s="207"/>
      <c r="F307" s="210">
        <f t="shared" si="12"/>
        <v>0</v>
      </c>
      <c r="G307" s="210"/>
    </row>
    <row r="308" spans="1:7" s="200" customFormat="1" ht="30.75" customHeight="1" x14ac:dyDescent="0.25">
      <c r="A308" s="202" t="s">
        <v>400</v>
      </c>
      <c r="B308" s="215" t="s">
        <v>401</v>
      </c>
      <c r="C308" s="207">
        <v>34</v>
      </c>
      <c r="D308" s="208" t="s">
        <v>12</v>
      </c>
      <c r="E308" s="207"/>
      <c r="F308" s="210">
        <f t="shared" si="12"/>
        <v>0</v>
      </c>
      <c r="G308" s="210"/>
    </row>
    <row r="309" spans="1:7" s="200" customFormat="1" ht="30.75" customHeight="1" x14ac:dyDescent="0.25">
      <c r="A309" s="202" t="s">
        <v>395</v>
      </c>
      <c r="B309" s="206" t="s">
        <v>446</v>
      </c>
      <c r="C309" s="207">
        <v>7</v>
      </c>
      <c r="D309" s="208" t="s">
        <v>12</v>
      </c>
      <c r="E309" s="207"/>
      <c r="F309" s="210">
        <f t="shared" si="12"/>
        <v>0</v>
      </c>
      <c r="G309" s="210"/>
    </row>
    <row r="310" spans="1:7" s="200" customFormat="1" ht="14.25" customHeight="1" x14ac:dyDescent="0.25">
      <c r="A310" s="202" t="s">
        <v>390</v>
      </c>
      <c r="B310" s="206" t="s">
        <v>403</v>
      </c>
      <c r="C310" s="209">
        <v>7</v>
      </c>
      <c r="D310" s="208" t="s">
        <v>12</v>
      </c>
      <c r="E310" s="207"/>
      <c r="F310" s="210">
        <f t="shared" si="12"/>
        <v>0</v>
      </c>
      <c r="G310" s="210"/>
    </row>
    <row r="311" spans="1:7" s="200" customFormat="1" ht="14.25" customHeight="1" x14ac:dyDescent="0.25">
      <c r="A311" s="202" t="s">
        <v>388</v>
      </c>
      <c r="B311" s="206" t="s">
        <v>445</v>
      </c>
      <c r="C311" s="207">
        <v>4</v>
      </c>
      <c r="D311" s="208" t="s">
        <v>12</v>
      </c>
      <c r="E311" s="207"/>
      <c r="F311" s="210">
        <f t="shared" si="12"/>
        <v>0</v>
      </c>
      <c r="G311" s="210"/>
    </row>
    <row r="312" spans="1:7" s="200" customFormat="1" ht="32.25" customHeight="1" x14ac:dyDescent="0.25">
      <c r="A312" s="202" t="s">
        <v>386</v>
      </c>
      <c r="B312" s="206" t="s">
        <v>493</v>
      </c>
      <c r="C312" s="207">
        <v>1</v>
      </c>
      <c r="D312" s="208" t="s">
        <v>12</v>
      </c>
      <c r="E312" s="207"/>
      <c r="F312" s="210">
        <f t="shared" si="12"/>
        <v>0</v>
      </c>
      <c r="G312" s="210"/>
    </row>
    <row r="313" spans="1:7" s="200" customFormat="1" ht="14.25" customHeight="1" x14ac:dyDescent="0.25">
      <c r="A313" s="202"/>
      <c r="B313" s="206" t="s">
        <v>444</v>
      </c>
      <c r="C313" s="214"/>
      <c r="D313" s="208"/>
      <c r="E313" s="214"/>
      <c r="F313" s="210"/>
      <c r="G313" s="229"/>
    </row>
    <row r="314" spans="1:7" s="200" customFormat="1" ht="14.25" customHeight="1" x14ac:dyDescent="0.25">
      <c r="A314" s="202"/>
      <c r="B314" s="206" t="s">
        <v>443</v>
      </c>
      <c r="C314" s="214"/>
      <c r="D314" s="214"/>
      <c r="E314" s="214"/>
      <c r="F314" s="210"/>
      <c r="G314" s="229"/>
    </row>
    <row r="315" spans="1:7" s="200" customFormat="1" ht="14.25" customHeight="1" x14ac:dyDescent="0.25">
      <c r="A315" s="202"/>
      <c r="B315" s="206" t="s">
        <v>442</v>
      </c>
      <c r="C315" s="214"/>
      <c r="D315" s="214"/>
      <c r="E315" s="214"/>
      <c r="F315" s="210"/>
      <c r="G315" s="229"/>
    </row>
    <row r="316" spans="1:7" s="200" customFormat="1" ht="28.5" customHeight="1" x14ac:dyDescent="0.25">
      <c r="A316" s="202" t="s">
        <v>384</v>
      </c>
      <c r="B316" s="206" t="s">
        <v>492</v>
      </c>
      <c r="C316" s="214"/>
      <c r="D316" s="214"/>
      <c r="E316" s="214"/>
      <c r="F316" s="210"/>
      <c r="G316" s="229"/>
    </row>
    <row r="317" spans="1:7" s="200" customFormat="1" ht="14.25" customHeight="1" x14ac:dyDescent="0.25">
      <c r="A317" s="202"/>
      <c r="B317" s="206" t="s">
        <v>441</v>
      </c>
      <c r="C317" s="214"/>
      <c r="D317" s="214"/>
      <c r="E317" s="214"/>
      <c r="F317" s="210"/>
      <c r="G317" s="229"/>
    </row>
    <row r="318" spans="1:7" s="200" customFormat="1" ht="14.25" customHeight="1" x14ac:dyDescent="0.25">
      <c r="A318" s="202"/>
      <c r="B318" s="206" t="s">
        <v>440</v>
      </c>
      <c r="C318" s="214"/>
      <c r="D318" s="214"/>
      <c r="E318" s="214"/>
      <c r="F318" s="210"/>
      <c r="G318" s="229"/>
    </row>
    <row r="319" spans="1:7" s="200" customFormat="1" ht="14.25" customHeight="1" x14ac:dyDescent="0.25">
      <c r="A319" s="202"/>
      <c r="B319" s="206" t="s">
        <v>439</v>
      </c>
      <c r="C319" s="214"/>
      <c r="D319" s="214"/>
      <c r="E319" s="214"/>
      <c r="F319" s="210"/>
      <c r="G319" s="229"/>
    </row>
    <row r="320" spans="1:7" s="200" customFormat="1" ht="29.25" customHeight="1" x14ac:dyDescent="0.25">
      <c r="A320" s="202"/>
      <c r="B320" s="206" t="s">
        <v>391</v>
      </c>
      <c r="C320" s="212">
        <v>75</v>
      </c>
      <c r="D320" s="208" t="s">
        <v>56</v>
      </c>
      <c r="E320" s="207"/>
      <c r="F320" s="210">
        <f>E320*C320</f>
        <v>0</v>
      </c>
      <c r="G320" s="229"/>
    </row>
    <row r="321" spans="1:7" s="200" customFormat="1" ht="31.5" customHeight="1" x14ac:dyDescent="0.25">
      <c r="A321" s="202" t="s">
        <v>420</v>
      </c>
      <c r="B321" s="206" t="s">
        <v>491</v>
      </c>
      <c r="C321" s="207">
        <v>1</v>
      </c>
      <c r="D321" s="208" t="s">
        <v>12</v>
      </c>
      <c r="E321" s="207"/>
      <c r="F321" s="210">
        <f>E321*C321</f>
        <v>0</v>
      </c>
      <c r="G321" s="216"/>
    </row>
    <row r="322" spans="1:7" s="200" customFormat="1" ht="14.25" customHeight="1" x14ac:dyDescent="0.25">
      <c r="A322" s="202"/>
      <c r="B322" s="206" t="s">
        <v>438</v>
      </c>
      <c r="C322" s="214"/>
      <c r="D322" s="214"/>
      <c r="E322" s="214"/>
      <c r="F322" s="210"/>
      <c r="G322" s="216"/>
    </row>
    <row r="323" spans="1:7" s="200" customFormat="1" ht="14.25" customHeight="1" x14ac:dyDescent="0.25">
      <c r="A323" s="202"/>
      <c r="B323" s="206" t="s">
        <v>437</v>
      </c>
      <c r="C323" s="214"/>
      <c r="D323" s="214"/>
      <c r="E323" s="214"/>
      <c r="F323" s="210"/>
      <c r="G323" s="216"/>
    </row>
    <row r="324" spans="1:7" s="200" customFormat="1" ht="14.25" customHeight="1" x14ac:dyDescent="0.25">
      <c r="A324" s="202"/>
      <c r="B324" s="206" t="s">
        <v>436</v>
      </c>
      <c r="C324" s="214"/>
      <c r="D324" s="214"/>
      <c r="E324" s="214"/>
      <c r="F324" s="210"/>
      <c r="G324" s="216"/>
    </row>
    <row r="325" spans="1:7" s="200" customFormat="1" ht="30" customHeight="1" x14ac:dyDescent="0.25">
      <c r="A325" s="202" t="s">
        <v>435</v>
      </c>
      <c r="B325" s="206" t="s">
        <v>501</v>
      </c>
      <c r="C325" s="214"/>
      <c r="D325" s="214"/>
      <c r="E325" s="214"/>
      <c r="F325" s="210"/>
      <c r="G325" s="216"/>
    </row>
    <row r="326" spans="1:7" s="200" customFormat="1" ht="14.25" customHeight="1" x14ac:dyDescent="0.25">
      <c r="A326" s="202"/>
      <c r="B326" s="206" t="s">
        <v>434</v>
      </c>
      <c r="C326" s="214"/>
      <c r="D326" s="214"/>
      <c r="E326" s="214"/>
      <c r="F326" s="210"/>
      <c r="G326" s="216"/>
    </row>
    <row r="327" spans="1:7" s="200" customFormat="1" ht="14.25" customHeight="1" x14ac:dyDescent="0.25">
      <c r="A327" s="202"/>
      <c r="B327" s="206" t="s">
        <v>433</v>
      </c>
      <c r="C327" s="214"/>
      <c r="D327" s="214"/>
      <c r="E327" s="214"/>
      <c r="F327" s="210"/>
      <c r="G327" s="216"/>
    </row>
    <row r="328" spans="1:7" s="200" customFormat="1" ht="14.25" customHeight="1" x14ac:dyDescent="0.25">
      <c r="A328" s="202"/>
      <c r="B328" s="206" t="s">
        <v>432</v>
      </c>
      <c r="C328" s="214"/>
      <c r="D328" s="214"/>
      <c r="E328" s="214"/>
      <c r="F328" s="210"/>
      <c r="G328" s="216"/>
    </row>
    <row r="329" spans="1:7" s="200" customFormat="1" ht="27.75" customHeight="1" x14ac:dyDescent="0.25">
      <c r="A329" s="202"/>
      <c r="B329" s="206" t="s">
        <v>391</v>
      </c>
      <c r="C329" s="212">
        <v>65</v>
      </c>
      <c r="D329" s="208" t="s">
        <v>56</v>
      </c>
      <c r="E329" s="207"/>
      <c r="F329" s="210">
        <f>E329*C329</f>
        <v>0</v>
      </c>
      <c r="G329" s="216"/>
    </row>
    <row r="330" spans="1:7" s="200" customFormat="1" ht="14.25" customHeight="1" x14ac:dyDescent="0.25">
      <c r="A330" s="202" t="s">
        <v>431</v>
      </c>
      <c r="B330" s="206" t="s">
        <v>389</v>
      </c>
      <c r="C330" s="207">
        <v>1</v>
      </c>
      <c r="D330" s="208" t="s">
        <v>12</v>
      </c>
      <c r="E330" s="207"/>
      <c r="F330" s="210">
        <f>E330*C330</f>
        <v>0</v>
      </c>
      <c r="G330" s="216"/>
    </row>
    <row r="331" spans="1:7" s="200" customFormat="1" ht="14.25" customHeight="1" x14ac:dyDescent="0.25">
      <c r="A331" s="202" t="s">
        <v>430</v>
      </c>
      <c r="B331" s="206" t="s">
        <v>387</v>
      </c>
      <c r="C331" s="207">
        <v>1</v>
      </c>
      <c r="D331" s="208" t="s">
        <v>12</v>
      </c>
      <c r="E331" s="207"/>
      <c r="F331" s="210">
        <f>E331*C331</f>
        <v>0</v>
      </c>
      <c r="G331" s="216"/>
    </row>
    <row r="332" spans="1:7" s="200" customFormat="1" ht="14.25" customHeight="1" x14ac:dyDescent="0.25">
      <c r="A332" s="202" t="s">
        <v>429</v>
      </c>
      <c r="B332" s="206" t="s">
        <v>385</v>
      </c>
      <c r="C332" s="207">
        <v>1</v>
      </c>
      <c r="D332" s="208" t="s">
        <v>12</v>
      </c>
      <c r="E332" s="207"/>
      <c r="F332" s="210">
        <f>E332*C332</f>
        <v>0</v>
      </c>
      <c r="G332" s="160">
        <f>SUM(F302:F332)</f>
        <v>0</v>
      </c>
    </row>
    <row r="333" spans="1:7" s="200" customFormat="1" ht="14.25" customHeight="1" x14ac:dyDescent="0.25">
      <c r="A333" s="202"/>
      <c r="B333" s="206"/>
      <c r="C333" s="207"/>
      <c r="D333" s="208"/>
      <c r="E333" s="207"/>
      <c r="F333" s="210"/>
      <c r="G333" s="229"/>
    </row>
    <row r="334" spans="1:7" s="200" customFormat="1" ht="28.5" customHeight="1" x14ac:dyDescent="0.25">
      <c r="A334" s="202"/>
      <c r="B334" s="205" t="s">
        <v>383</v>
      </c>
      <c r="C334" s="207"/>
      <c r="D334" s="208"/>
      <c r="E334" s="207"/>
      <c r="F334" s="210"/>
      <c r="G334" s="216"/>
    </row>
    <row r="335" spans="1:7" s="200" customFormat="1" ht="14.25" customHeight="1" x14ac:dyDescent="0.25">
      <c r="A335" s="202" t="s">
        <v>382</v>
      </c>
      <c r="B335" s="206" t="s">
        <v>428</v>
      </c>
      <c r="C335" s="207">
        <v>2</v>
      </c>
      <c r="D335" s="208" t="s">
        <v>12</v>
      </c>
      <c r="E335" s="212"/>
      <c r="F335" s="210">
        <f>E335*C335</f>
        <v>0</v>
      </c>
      <c r="G335" s="216"/>
    </row>
    <row r="336" spans="1:7" s="200" customFormat="1" ht="14.25" customHeight="1" x14ac:dyDescent="0.25">
      <c r="A336" s="202" t="s">
        <v>380</v>
      </c>
      <c r="B336" s="206" t="s">
        <v>427</v>
      </c>
      <c r="C336" s="207">
        <v>5</v>
      </c>
      <c r="D336" s="208" t="s">
        <v>12</v>
      </c>
      <c r="E336" s="207"/>
      <c r="F336" s="210">
        <f>E336*C336</f>
        <v>0</v>
      </c>
      <c r="G336" s="216"/>
    </row>
    <row r="337" spans="1:9" s="200" customFormat="1" ht="14.25" customHeight="1" x14ac:dyDescent="0.25">
      <c r="A337" s="202" t="s">
        <v>407</v>
      </c>
      <c r="B337" s="206" t="s">
        <v>426</v>
      </c>
      <c r="C337" s="207">
        <v>4</v>
      </c>
      <c r="D337" s="208" t="s">
        <v>12</v>
      </c>
      <c r="E337" s="207"/>
      <c r="F337" s="210">
        <f>E337*C337</f>
        <v>0</v>
      </c>
      <c r="G337" s="216"/>
    </row>
    <row r="338" spans="1:9" s="200" customFormat="1" ht="14.25" customHeight="1" x14ac:dyDescent="0.25">
      <c r="A338" s="202" t="s">
        <v>18</v>
      </c>
      <c r="B338" s="206" t="s">
        <v>425</v>
      </c>
      <c r="C338" s="207">
        <v>1</v>
      </c>
      <c r="D338" s="208" t="s">
        <v>12</v>
      </c>
      <c r="E338" s="209"/>
      <c r="F338" s="210">
        <f>E338*C338</f>
        <v>0</v>
      </c>
      <c r="G338" s="160">
        <f>SUM(F335:F338)</f>
        <v>0</v>
      </c>
    </row>
    <row r="339" spans="1:9" s="200" customFormat="1" ht="14.25" customHeight="1" x14ac:dyDescent="0.25">
      <c r="A339" s="202"/>
      <c r="B339" s="206"/>
      <c r="C339" s="207"/>
      <c r="D339" s="208"/>
      <c r="E339" s="207"/>
      <c r="F339" s="210"/>
      <c r="G339" s="229"/>
    </row>
    <row r="340" spans="1:9" s="70" customFormat="1" ht="12.95" customHeight="1" x14ac:dyDescent="0.2">
      <c r="A340" s="80"/>
      <c r="B340" s="278" t="s">
        <v>72</v>
      </c>
      <c r="C340" s="278"/>
      <c r="D340" s="278"/>
      <c r="E340" s="278"/>
      <c r="F340" s="119" t="s">
        <v>74</v>
      </c>
      <c r="G340" s="160">
        <f>SUM(G212:G338)</f>
        <v>0</v>
      </c>
      <c r="H340" s="81"/>
      <c r="I340" s="81"/>
    </row>
    <row r="341" spans="1:9" s="70" customFormat="1" ht="12.95" customHeight="1" x14ac:dyDescent="0.2">
      <c r="A341" s="80"/>
      <c r="B341" s="195"/>
      <c r="C341" s="195"/>
      <c r="D341" s="195"/>
      <c r="E341" s="195"/>
      <c r="F341" s="119"/>
      <c r="G341" s="160"/>
      <c r="H341" s="81"/>
      <c r="I341" s="81"/>
    </row>
    <row r="342" spans="1:9" s="70" customFormat="1" ht="12.95" customHeight="1" x14ac:dyDescent="0.2">
      <c r="A342" s="80"/>
      <c r="B342" s="278" t="s">
        <v>473</v>
      </c>
      <c r="C342" s="278"/>
      <c r="D342" s="278"/>
      <c r="E342" s="278"/>
      <c r="F342" s="119" t="s">
        <v>74</v>
      </c>
      <c r="G342" s="160">
        <f>G340+G207</f>
        <v>0</v>
      </c>
      <c r="H342" s="81"/>
      <c r="I342" s="81"/>
    </row>
    <row r="343" spans="1:9" ht="12.95" customHeight="1" x14ac:dyDescent="0.2">
      <c r="A343" s="34"/>
      <c r="B343" s="221" t="s">
        <v>476</v>
      </c>
      <c r="C343" s="1"/>
      <c r="E343" s="3"/>
      <c r="F343" s="1"/>
      <c r="G343" s="225"/>
    </row>
    <row r="344" spans="1:9" ht="12.95" customHeight="1" x14ac:dyDescent="0.2">
      <c r="A344" s="34"/>
      <c r="B344" s="187"/>
      <c r="C344" s="1"/>
      <c r="E344" s="3"/>
      <c r="F344" s="1"/>
      <c r="G344" s="225"/>
    </row>
    <row r="345" spans="1:9" ht="12.95" customHeight="1" x14ac:dyDescent="0.2">
      <c r="A345" s="34"/>
      <c r="B345" s="187" t="s">
        <v>62</v>
      </c>
      <c r="C345" s="1"/>
      <c r="E345" s="3"/>
      <c r="F345" s="1"/>
      <c r="G345" s="225"/>
    </row>
    <row r="346" spans="1:9" ht="12.95" customHeight="1" x14ac:dyDescent="0.2">
      <c r="A346" s="34"/>
      <c r="B346" s="187"/>
      <c r="C346" s="1"/>
      <c r="E346" s="3"/>
      <c r="F346" s="1"/>
      <c r="G346" s="225"/>
    </row>
    <row r="347" spans="1:9" s="127" customFormat="1" ht="12.95" customHeight="1" x14ac:dyDescent="0.2">
      <c r="A347" s="124" t="s">
        <v>29</v>
      </c>
      <c r="B347" s="125" t="s">
        <v>129</v>
      </c>
      <c r="C347" s="126"/>
      <c r="D347" s="126"/>
      <c r="E347" s="119"/>
      <c r="F347" s="110"/>
      <c r="G347" s="119"/>
      <c r="H347" s="128"/>
      <c r="I347" s="128"/>
    </row>
    <row r="348" spans="1:9" s="127" customFormat="1" ht="12.95" customHeight="1" x14ac:dyDescent="0.2">
      <c r="A348" s="116" t="s">
        <v>82</v>
      </c>
      <c r="B348" s="129" t="s">
        <v>110</v>
      </c>
      <c r="C348" s="88">
        <v>530.35</v>
      </c>
      <c r="D348" s="118" t="s">
        <v>23</v>
      </c>
      <c r="E348" s="69"/>
      <c r="F348" s="103">
        <f>C348*E348</f>
        <v>0</v>
      </c>
      <c r="G348" s="227"/>
      <c r="H348" s="128"/>
      <c r="I348" s="128"/>
    </row>
    <row r="349" spans="1:9" s="127" customFormat="1" x14ac:dyDescent="0.2">
      <c r="A349" s="116" t="s">
        <v>83</v>
      </c>
      <c r="B349" s="117" t="s">
        <v>108</v>
      </c>
      <c r="C349" s="190">
        <v>1</v>
      </c>
      <c r="D349" s="191" t="s">
        <v>49</v>
      </c>
      <c r="E349" s="192"/>
      <c r="F349" s="193">
        <f>C349*E349</f>
        <v>0</v>
      </c>
      <c r="G349" s="119">
        <f>SUM(F348:F349)</f>
        <v>0</v>
      </c>
      <c r="H349" s="128"/>
      <c r="I349" s="128"/>
    </row>
    <row r="350" spans="1:9" s="127" customFormat="1" x14ac:dyDescent="0.2">
      <c r="A350" s="80"/>
      <c r="B350" s="117"/>
      <c r="C350" s="96"/>
      <c r="D350" s="118"/>
      <c r="E350" s="69"/>
      <c r="F350" s="103"/>
      <c r="G350" s="119"/>
      <c r="H350" s="128"/>
      <c r="I350" s="128"/>
    </row>
    <row r="351" spans="1:9" s="127" customFormat="1" x14ac:dyDescent="0.2">
      <c r="A351" s="124" t="s">
        <v>13</v>
      </c>
      <c r="B351" s="125" t="s">
        <v>130</v>
      </c>
      <c r="C351" s="96"/>
      <c r="D351" s="118"/>
      <c r="E351" s="69"/>
      <c r="F351" s="103"/>
      <c r="G351" s="119"/>
      <c r="H351" s="128"/>
      <c r="I351" s="128"/>
    </row>
    <row r="352" spans="1:9" s="70" customFormat="1" x14ac:dyDescent="0.2">
      <c r="A352" s="80" t="s">
        <v>82</v>
      </c>
      <c r="B352" s="79" t="s">
        <v>59</v>
      </c>
      <c r="C352" s="70">
        <v>180.85</v>
      </c>
      <c r="D352" s="72" t="s">
        <v>14</v>
      </c>
      <c r="E352" s="88"/>
      <c r="F352" s="103">
        <f>C352*E352</f>
        <v>0</v>
      </c>
      <c r="G352" s="88"/>
      <c r="H352" s="81"/>
      <c r="I352" s="81"/>
    </row>
    <row r="353" spans="1:9" s="70" customFormat="1" x14ac:dyDescent="0.2">
      <c r="A353" s="80" t="s">
        <v>83</v>
      </c>
      <c r="B353" s="79" t="s">
        <v>233</v>
      </c>
      <c r="C353" s="96">
        <v>98.14</v>
      </c>
      <c r="D353" s="72" t="s">
        <v>14</v>
      </c>
      <c r="E353" s="88"/>
      <c r="F353" s="103">
        <f>C353*E353</f>
        <v>0</v>
      </c>
      <c r="G353" s="88"/>
      <c r="H353" s="81"/>
      <c r="I353" s="81"/>
    </row>
    <row r="354" spans="1:9" s="70" customFormat="1" ht="15" customHeight="1" x14ac:dyDescent="0.2">
      <c r="A354" s="80" t="s">
        <v>84</v>
      </c>
      <c r="B354" s="79" t="s">
        <v>85</v>
      </c>
      <c r="C354" s="70">
        <v>62.66</v>
      </c>
      <c r="D354" s="72" t="s">
        <v>14</v>
      </c>
      <c r="E354" s="88"/>
      <c r="F354" s="103">
        <f>C354*E354</f>
        <v>0</v>
      </c>
      <c r="G354" s="88"/>
      <c r="H354" s="81"/>
      <c r="I354" s="81"/>
    </row>
    <row r="355" spans="1:9" s="70" customFormat="1" x14ac:dyDescent="0.2">
      <c r="A355" s="80" t="s">
        <v>86</v>
      </c>
      <c r="B355" s="79" t="s">
        <v>71</v>
      </c>
      <c r="C355" s="70">
        <v>136.96</v>
      </c>
      <c r="D355" s="72" t="s">
        <v>14</v>
      </c>
      <c r="E355" s="88"/>
      <c r="F355" s="103">
        <f>C355*E355</f>
        <v>0</v>
      </c>
      <c r="G355" s="160">
        <f>SUM(F352:F355)</f>
        <v>0</v>
      </c>
      <c r="H355" s="81"/>
      <c r="I355" s="81"/>
    </row>
    <row r="356" spans="1:9" s="70" customFormat="1" x14ac:dyDescent="0.2">
      <c r="A356" s="80"/>
      <c r="B356" s="93"/>
      <c r="C356" s="96"/>
      <c r="D356" s="109"/>
      <c r="E356" s="160"/>
      <c r="F356" s="110"/>
      <c r="G356" s="160"/>
      <c r="H356" s="81"/>
      <c r="I356" s="81"/>
    </row>
    <row r="357" spans="1:9" s="127" customFormat="1" x14ac:dyDescent="0.2">
      <c r="A357" s="124" t="s">
        <v>30</v>
      </c>
      <c r="B357" s="125" t="s">
        <v>131</v>
      </c>
      <c r="C357" s="96"/>
      <c r="D357" s="118"/>
      <c r="E357" s="69"/>
      <c r="F357" s="103"/>
      <c r="G357" s="227"/>
      <c r="H357" s="128"/>
      <c r="I357" s="128"/>
    </row>
    <row r="358" spans="1:9" s="70" customFormat="1" ht="25.5" x14ac:dyDescent="0.2">
      <c r="A358" s="80" t="s">
        <v>82</v>
      </c>
      <c r="B358" s="79" t="s">
        <v>234</v>
      </c>
      <c r="C358" s="96">
        <v>46.99</v>
      </c>
      <c r="D358" s="72" t="s">
        <v>14</v>
      </c>
      <c r="E358" s="88"/>
      <c r="F358" s="103">
        <f t="shared" ref="F358:F391" si="13">C358*E358</f>
        <v>0</v>
      </c>
      <c r="G358" s="88"/>
      <c r="H358" s="81"/>
      <c r="I358" s="81"/>
    </row>
    <row r="359" spans="1:9" s="70" customFormat="1" ht="15" customHeight="1" x14ac:dyDescent="0.2">
      <c r="A359" s="80" t="s">
        <v>83</v>
      </c>
      <c r="B359" s="96" t="s">
        <v>295</v>
      </c>
      <c r="C359" s="96">
        <v>7.2</v>
      </c>
      <c r="D359" s="72" t="s">
        <v>14</v>
      </c>
      <c r="E359" s="88"/>
      <c r="F359" s="103">
        <f t="shared" si="13"/>
        <v>0</v>
      </c>
      <c r="G359" s="88"/>
      <c r="H359" s="81"/>
      <c r="I359" s="81"/>
    </row>
    <row r="360" spans="1:9" s="70" customFormat="1" x14ac:dyDescent="0.2">
      <c r="A360" s="80" t="s">
        <v>84</v>
      </c>
      <c r="B360" s="96" t="s">
        <v>296</v>
      </c>
      <c r="C360" s="96">
        <v>2.31</v>
      </c>
      <c r="D360" s="72" t="s">
        <v>14</v>
      </c>
      <c r="E360" s="88"/>
      <c r="F360" s="103">
        <f t="shared" si="13"/>
        <v>0</v>
      </c>
      <c r="G360" s="88"/>
      <c r="H360" s="81"/>
      <c r="I360" s="81"/>
    </row>
    <row r="361" spans="1:9" s="70" customFormat="1" ht="12.75" customHeight="1" x14ac:dyDescent="0.2">
      <c r="A361" s="80" t="s">
        <v>86</v>
      </c>
      <c r="B361" s="96" t="s">
        <v>297</v>
      </c>
      <c r="C361" s="96">
        <v>4.74</v>
      </c>
      <c r="D361" s="72" t="s">
        <v>14</v>
      </c>
      <c r="E361" s="88"/>
      <c r="F361" s="103">
        <f t="shared" si="13"/>
        <v>0</v>
      </c>
      <c r="G361" s="88"/>
      <c r="H361" s="81"/>
      <c r="I361" s="81"/>
    </row>
    <row r="362" spans="1:9" s="70" customFormat="1" x14ac:dyDescent="0.2">
      <c r="A362" s="80" t="s">
        <v>87</v>
      </c>
      <c r="B362" s="96" t="s">
        <v>298</v>
      </c>
      <c r="C362" s="96">
        <v>5.68</v>
      </c>
      <c r="D362" s="72" t="s">
        <v>14</v>
      </c>
      <c r="E362" s="88"/>
      <c r="F362" s="103">
        <f t="shared" si="13"/>
        <v>0</v>
      </c>
      <c r="G362" s="88"/>
      <c r="H362" s="81"/>
      <c r="I362" s="81"/>
    </row>
    <row r="363" spans="1:9" s="70" customFormat="1" x14ac:dyDescent="0.2">
      <c r="A363" s="80" t="s">
        <v>88</v>
      </c>
      <c r="B363" s="96" t="s">
        <v>299</v>
      </c>
      <c r="C363" s="96">
        <v>2.9</v>
      </c>
      <c r="D363" s="72" t="s">
        <v>14</v>
      </c>
      <c r="E363" s="88"/>
      <c r="F363" s="103">
        <f t="shared" si="13"/>
        <v>0</v>
      </c>
      <c r="G363" s="88"/>
      <c r="H363" s="81"/>
      <c r="I363" s="81"/>
    </row>
    <row r="364" spans="1:9" s="70" customFormat="1" ht="15" customHeight="1" x14ac:dyDescent="0.2">
      <c r="A364" s="80" t="s">
        <v>89</v>
      </c>
      <c r="B364" s="96" t="s">
        <v>300</v>
      </c>
      <c r="C364" s="96">
        <v>2.9</v>
      </c>
      <c r="D364" s="72" t="s">
        <v>14</v>
      </c>
      <c r="E364" s="88"/>
      <c r="F364" s="103">
        <f t="shared" si="13"/>
        <v>0</v>
      </c>
      <c r="G364" s="88"/>
      <c r="H364" s="81"/>
      <c r="I364" s="81"/>
    </row>
    <row r="365" spans="1:9" s="70" customFormat="1" x14ac:dyDescent="0.2">
      <c r="A365" s="80" t="s">
        <v>22</v>
      </c>
      <c r="B365" s="96" t="s">
        <v>301</v>
      </c>
      <c r="C365" s="96">
        <v>2.4</v>
      </c>
      <c r="D365" s="72" t="s">
        <v>14</v>
      </c>
      <c r="E365" s="88"/>
      <c r="F365" s="103">
        <f t="shared" si="13"/>
        <v>0</v>
      </c>
      <c r="G365" s="88"/>
      <c r="H365" s="81"/>
      <c r="I365" s="81"/>
    </row>
    <row r="366" spans="1:9" s="70" customFormat="1" x14ac:dyDescent="0.2">
      <c r="A366" s="80" t="s">
        <v>24</v>
      </c>
      <c r="B366" s="96" t="s">
        <v>302</v>
      </c>
      <c r="C366" s="70">
        <v>2.76</v>
      </c>
      <c r="D366" s="72" t="s">
        <v>14</v>
      </c>
      <c r="F366" s="103">
        <f t="shared" si="13"/>
        <v>0</v>
      </c>
      <c r="G366" s="88"/>
      <c r="H366" s="81"/>
      <c r="I366" s="81"/>
    </row>
    <row r="367" spans="1:9" s="70" customFormat="1" x14ac:dyDescent="0.2">
      <c r="A367" s="80" t="s">
        <v>25</v>
      </c>
      <c r="B367" s="96" t="s">
        <v>303</v>
      </c>
      <c r="C367" s="70">
        <v>0.9</v>
      </c>
      <c r="D367" s="72" t="s">
        <v>14</v>
      </c>
      <c r="F367" s="103">
        <f t="shared" si="13"/>
        <v>0</v>
      </c>
      <c r="G367" s="88"/>
      <c r="H367" s="81"/>
      <c r="I367" s="81"/>
    </row>
    <row r="368" spans="1:9" s="70" customFormat="1" x14ac:dyDescent="0.2">
      <c r="A368" s="80" t="s">
        <v>26</v>
      </c>
      <c r="B368" s="96" t="s">
        <v>304</v>
      </c>
      <c r="C368" s="70">
        <v>43.03</v>
      </c>
      <c r="D368" s="72" t="s">
        <v>14</v>
      </c>
      <c r="F368" s="103">
        <f t="shared" si="13"/>
        <v>0</v>
      </c>
      <c r="G368" s="88"/>
      <c r="H368" s="81"/>
      <c r="I368" s="81"/>
    </row>
    <row r="369" spans="1:9" s="70" customFormat="1" x14ac:dyDescent="0.2">
      <c r="A369" s="80" t="s">
        <v>27</v>
      </c>
      <c r="B369" s="96" t="s">
        <v>242</v>
      </c>
      <c r="C369" s="96">
        <v>5.89</v>
      </c>
      <c r="D369" s="72" t="s">
        <v>14</v>
      </c>
      <c r="E369" s="88"/>
      <c r="F369" s="103">
        <f t="shared" si="13"/>
        <v>0</v>
      </c>
      <c r="G369" s="88"/>
      <c r="H369" s="81"/>
      <c r="I369" s="81"/>
    </row>
    <row r="370" spans="1:9" s="70" customFormat="1" x14ac:dyDescent="0.2">
      <c r="A370" s="80" t="s">
        <v>28</v>
      </c>
      <c r="B370" s="96" t="s">
        <v>245</v>
      </c>
      <c r="C370" s="96">
        <v>2.29</v>
      </c>
      <c r="D370" s="72" t="s">
        <v>14</v>
      </c>
      <c r="E370" s="88"/>
      <c r="F370" s="103">
        <f t="shared" si="13"/>
        <v>0</v>
      </c>
      <c r="G370" s="88"/>
      <c r="H370" s="81"/>
      <c r="I370" s="81"/>
    </row>
    <row r="371" spans="1:9" s="70" customFormat="1" x14ac:dyDescent="0.2">
      <c r="A371" s="80" t="s">
        <v>31</v>
      </c>
      <c r="B371" s="79" t="s">
        <v>311</v>
      </c>
      <c r="C371" s="96">
        <v>5.27</v>
      </c>
      <c r="D371" s="72" t="s">
        <v>14</v>
      </c>
      <c r="E371" s="88"/>
      <c r="F371" s="103">
        <f t="shared" si="13"/>
        <v>0</v>
      </c>
      <c r="G371" s="88"/>
      <c r="H371" s="81"/>
      <c r="I371" s="81"/>
    </row>
    <row r="372" spans="1:9" s="70" customFormat="1" x14ac:dyDescent="0.2">
      <c r="A372" s="80" t="s">
        <v>32</v>
      </c>
      <c r="B372" s="79" t="s">
        <v>312</v>
      </c>
      <c r="C372" s="96">
        <v>2.16</v>
      </c>
      <c r="D372" s="72" t="s">
        <v>14</v>
      </c>
      <c r="E372" s="88"/>
      <c r="F372" s="103">
        <f t="shared" si="13"/>
        <v>0</v>
      </c>
      <c r="G372" s="88"/>
      <c r="H372" s="81"/>
      <c r="I372" s="81"/>
    </row>
    <row r="373" spans="1:9" s="70" customFormat="1" x14ac:dyDescent="0.2">
      <c r="A373" s="80" t="s">
        <v>33</v>
      </c>
      <c r="B373" s="79" t="s">
        <v>313</v>
      </c>
      <c r="C373" s="96">
        <v>2.17</v>
      </c>
      <c r="D373" s="72" t="s">
        <v>14</v>
      </c>
      <c r="E373" s="88"/>
      <c r="F373" s="103">
        <f t="shared" si="13"/>
        <v>0</v>
      </c>
      <c r="G373" s="88"/>
      <c r="H373" s="81"/>
      <c r="I373" s="81"/>
    </row>
    <row r="374" spans="1:9" s="70" customFormat="1" x14ac:dyDescent="0.2">
      <c r="A374" s="80" t="s">
        <v>34</v>
      </c>
      <c r="B374" s="79" t="s">
        <v>314</v>
      </c>
      <c r="C374" s="96">
        <v>2.17</v>
      </c>
      <c r="D374" s="72" t="s">
        <v>14</v>
      </c>
      <c r="E374" s="88"/>
      <c r="F374" s="103">
        <f t="shared" si="13"/>
        <v>0</v>
      </c>
      <c r="G374" s="88"/>
      <c r="H374" s="81"/>
      <c r="I374" s="81"/>
    </row>
    <row r="375" spans="1:9" s="70" customFormat="1" x14ac:dyDescent="0.2">
      <c r="A375" s="80" t="s">
        <v>35</v>
      </c>
      <c r="B375" s="79" t="s">
        <v>315</v>
      </c>
      <c r="C375" s="96">
        <v>1.84</v>
      </c>
      <c r="D375" s="72" t="s">
        <v>14</v>
      </c>
      <c r="E375" s="88"/>
      <c r="F375" s="103">
        <f t="shared" si="13"/>
        <v>0</v>
      </c>
      <c r="G375" s="88"/>
      <c r="H375" s="81"/>
      <c r="I375" s="81"/>
    </row>
    <row r="376" spans="1:9" s="70" customFormat="1" x14ac:dyDescent="0.2">
      <c r="A376" s="80" t="s">
        <v>36</v>
      </c>
      <c r="B376" s="79" t="s">
        <v>316</v>
      </c>
      <c r="C376" s="96">
        <v>1.84</v>
      </c>
      <c r="D376" s="72" t="s">
        <v>14</v>
      </c>
      <c r="E376" s="88"/>
      <c r="F376" s="103">
        <f t="shared" si="13"/>
        <v>0</v>
      </c>
      <c r="G376" s="88"/>
      <c r="H376" s="81"/>
      <c r="I376" s="81"/>
    </row>
    <row r="377" spans="1:9" s="70" customFormat="1" x14ac:dyDescent="0.2">
      <c r="A377" s="80" t="s">
        <v>37</v>
      </c>
      <c r="B377" s="79" t="s">
        <v>317</v>
      </c>
      <c r="C377" s="96">
        <v>2.077</v>
      </c>
      <c r="D377" s="72" t="s">
        <v>14</v>
      </c>
      <c r="E377" s="88"/>
      <c r="F377" s="103">
        <f t="shared" si="13"/>
        <v>0</v>
      </c>
      <c r="G377" s="88"/>
      <c r="H377" s="81"/>
      <c r="I377" s="81"/>
    </row>
    <row r="378" spans="1:9" s="70" customFormat="1" x14ac:dyDescent="0.2">
      <c r="A378" s="80" t="s">
        <v>38</v>
      </c>
      <c r="B378" s="79" t="s">
        <v>318</v>
      </c>
      <c r="C378" s="96">
        <v>2.2000000000000002</v>
      </c>
      <c r="D378" s="72" t="s">
        <v>14</v>
      </c>
      <c r="E378" s="88"/>
      <c r="F378" s="103">
        <f t="shared" si="13"/>
        <v>0</v>
      </c>
      <c r="G378" s="88"/>
      <c r="H378" s="81"/>
      <c r="I378" s="81"/>
    </row>
    <row r="379" spans="1:9" s="70" customFormat="1" x14ac:dyDescent="0.2">
      <c r="A379" s="80" t="s">
        <v>39</v>
      </c>
      <c r="B379" s="79" t="s">
        <v>319</v>
      </c>
      <c r="C379" s="96">
        <v>0.84</v>
      </c>
      <c r="D379" s="72" t="s">
        <v>14</v>
      </c>
      <c r="E379" s="88"/>
      <c r="F379" s="103">
        <f t="shared" si="13"/>
        <v>0</v>
      </c>
      <c r="G379" s="88"/>
      <c r="H379" s="81"/>
      <c r="I379" s="81"/>
    </row>
    <row r="380" spans="1:9" s="70" customFormat="1" x14ac:dyDescent="0.2">
      <c r="A380" s="80" t="s">
        <v>40</v>
      </c>
      <c r="B380" s="79" t="s">
        <v>320</v>
      </c>
      <c r="C380" s="96">
        <v>9.8040000000000003</v>
      </c>
      <c r="D380" s="72" t="s">
        <v>14</v>
      </c>
      <c r="E380" s="88"/>
      <c r="F380" s="103">
        <f t="shared" si="13"/>
        <v>0</v>
      </c>
      <c r="G380" s="88"/>
      <c r="H380" s="81"/>
      <c r="I380" s="81"/>
    </row>
    <row r="381" spans="1:9" s="70" customFormat="1" x14ac:dyDescent="0.2">
      <c r="A381" s="80" t="s">
        <v>41</v>
      </c>
      <c r="B381" s="79" t="s">
        <v>321</v>
      </c>
      <c r="C381" s="96">
        <v>1.53</v>
      </c>
      <c r="D381" s="72" t="s">
        <v>14</v>
      </c>
      <c r="E381" s="88"/>
      <c r="F381" s="103">
        <f t="shared" si="13"/>
        <v>0</v>
      </c>
      <c r="G381" s="88"/>
      <c r="H381" s="81"/>
      <c r="I381" s="81"/>
    </row>
    <row r="382" spans="1:9" s="70" customFormat="1" x14ac:dyDescent="0.2">
      <c r="A382" s="80" t="s">
        <v>42</v>
      </c>
      <c r="B382" s="79" t="s">
        <v>322</v>
      </c>
      <c r="C382" s="96">
        <v>2.42</v>
      </c>
      <c r="D382" s="72" t="s">
        <v>14</v>
      </c>
      <c r="E382" s="88"/>
      <c r="F382" s="103">
        <f t="shared" si="13"/>
        <v>0</v>
      </c>
      <c r="G382" s="88"/>
      <c r="H382" s="81"/>
      <c r="I382" s="81"/>
    </row>
    <row r="383" spans="1:9" s="70" customFormat="1" x14ac:dyDescent="0.2">
      <c r="A383" s="80" t="s">
        <v>43</v>
      </c>
      <c r="B383" s="79" t="s">
        <v>323</v>
      </c>
      <c r="C383" s="96">
        <v>3.38</v>
      </c>
      <c r="D383" s="72" t="s">
        <v>14</v>
      </c>
      <c r="E383" s="88"/>
      <c r="F383" s="103">
        <f t="shared" si="13"/>
        <v>0</v>
      </c>
      <c r="G383" s="88"/>
      <c r="H383" s="81"/>
      <c r="I383" s="81"/>
    </row>
    <row r="384" spans="1:9" s="70" customFormat="1" x14ac:dyDescent="0.2">
      <c r="A384" s="80" t="s">
        <v>73</v>
      </c>
      <c r="B384" s="79" t="s">
        <v>324</v>
      </c>
      <c r="C384" s="96">
        <v>1.54</v>
      </c>
      <c r="D384" s="72" t="s">
        <v>14</v>
      </c>
      <c r="E384" s="88"/>
      <c r="F384" s="103">
        <f t="shared" si="13"/>
        <v>0</v>
      </c>
      <c r="G384" s="88"/>
      <c r="H384" s="81"/>
      <c r="I384" s="81"/>
    </row>
    <row r="385" spans="1:9" s="70" customFormat="1" x14ac:dyDescent="0.2">
      <c r="A385" s="80" t="s">
        <v>121</v>
      </c>
      <c r="B385" s="79" t="s">
        <v>325</v>
      </c>
      <c r="C385" s="96">
        <v>0.26</v>
      </c>
      <c r="D385" s="72" t="s">
        <v>14</v>
      </c>
      <c r="E385" s="88"/>
      <c r="F385" s="103">
        <f t="shared" si="13"/>
        <v>0</v>
      </c>
      <c r="G385" s="88"/>
      <c r="H385" s="81"/>
      <c r="I385" s="81"/>
    </row>
    <row r="386" spans="1:9" s="70" customFormat="1" x14ac:dyDescent="0.2">
      <c r="A386" s="80" t="s">
        <v>122</v>
      </c>
      <c r="B386" s="79" t="s">
        <v>325</v>
      </c>
      <c r="C386" s="96">
        <v>2.5</v>
      </c>
      <c r="D386" s="72" t="s">
        <v>14</v>
      </c>
      <c r="E386" s="88"/>
      <c r="F386" s="103">
        <f t="shared" si="13"/>
        <v>0</v>
      </c>
      <c r="G386" s="88"/>
      <c r="H386" s="81"/>
      <c r="I386" s="81"/>
    </row>
    <row r="387" spans="1:9" s="70" customFormat="1" x14ac:dyDescent="0.2">
      <c r="A387" s="80" t="s">
        <v>123</v>
      </c>
      <c r="B387" s="79" t="s">
        <v>325</v>
      </c>
      <c r="C387" s="96">
        <v>2.25</v>
      </c>
      <c r="D387" s="72" t="s">
        <v>14</v>
      </c>
      <c r="E387" s="88"/>
      <c r="F387" s="103">
        <f t="shared" si="13"/>
        <v>0</v>
      </c>
      <c r="G387" s="88"/>
      <c r="H387" s="81"/>
      <c r="I387" s="81"/>
    </row>
    <row r="388" spans="1:9" s="70" customFormat="1" x14ac:dyDescent="0.2">
      <c r="A388" s="80" t="s">
        <v>124</v>
      </c>
      <c r="B388" s="79" t="s">
        <v>325</v>
      </c>
      <c r="C388" s="96">
        <v>1.23</v>
      </c>
      <c r="D388" s="72" t="s">
        <v>14</v>
      </c>
      <c r="E388" s="88"/>
      <c r="F388" s="103">
        <f t="shared" si="13"/>
        <v>0</v>
      </c>
      <c r="G388" s="88"/>
      <c r="H388" s="81"/>
      <c r="I388" s="81"/>
    </row>
    <row r="389" spans="1:9" s="70" customFormat="1" ht="12.75" customHeight="1" x14ac:dyDescent="0.2">
      <c r="A389" s="80" t="s">
        <v>176</v>
      </c>
      <c r="B389" s="79" t="s">
        <v>326</v>
      </c>
      <c r="C389" s="96">
        <v>47</v>
      </c>
      <c r="D389" s="72" t="s">
        <v>14</v>
      </c>
      <c r="E389" s="88"/>
      <c r="F389" s="103">
        <f t="shared" si="13"/>
        <v>0</v>
      </c>
      <c r="G389" s="88"/>
      <c r="H389" s="81"/>
      <c r="I389" s="81"/>
    </row>
    <row r="390" spans="1:9" s="70" customFormat="1" x14ac:dyDescent="0.2">
      <c r="A390" s="80" t="s">
        <v>177</v>
      </c>
      <c r="B390" s="70" t="s">
        <v>485</v>
      </c>
      <c r="C390" s="70">
        <v>0.44</v>
      </c>
      <c r="D390" s="72" t="s">
        <v>14</v>
      </c>
      <c r="F390" s="103">
        <f t="shared" si="13"/>
        <v>0</v>
      </c>
      <c r="G390" s="88"/>
      <c r="H390" s="81"/>
      <c r="I390" s="81"/>
    </row>
    <row r="391" spans="1:9" s="70" customFormat="1" x14ac:dyDescent="0.2">
      <c r="A391" s="80" t="s">
        <v>486</v>
      </c>
      <c r="B391" s="79" t="s">
        <v>310</v>
      </c>
      <c r="C391" s="96">
        <v>3.2</v>
      </c>
      <c r="D391" s="72" t="s">
        <v>14</v>
      </c>
      <c r="E391" s="88"/>
      <c r="F391" s="103">
        <f t="shared" si="13"/>
        <v>0</v>
      </c>
      <c r="G391" s="160">
        <f>SUM(F358:F391)</f>
        <v>0</v>
      </c>
      <c r="H391" s="81"/>
      <c r="I391" s="81"/>
    </row>
    <row r="392" spans="1:9" s="70" customFormat="1" x14ac:dyDescent="0.2">
      <c r="A392" s="80"/>
      <c r="G392" s="88"/>
      <c r="H392" s="81"/>
      <c r="I392" s="81"/>
    </row>
    <row r="393" spans="1:9" s="127" customFormat="1" x14ac:dyDescent="0.2">
      <c r="A393" s="124" t="s">
        <v>44</v>
      </c>
      <c r="B393" s="125" t="s">
        <v>132</v>
      </c>
      <c r="C393" s="96"/>
      <c r="D393" s="118"/>
      <c r="E393" s="69"/>
      <c r="F393" s="103"/>
      <c r="G393" s="119"/>
      <c r="H393" s="128"/>
      <c r="I393" s="128"/>
    </row>
    <row r="394" spans="1:9" s="127" customFormat="1" x14ac:dyDescent="0.2">
      <c r="A394" s="80" t="s">
        <v>82</v>
      </c>
      <c r="B394" s="79" t="s">
        <v>155</v>
      </c>
      <c r="C394" s="96">
        <v>30.57</v>
      </c>
      <c r="D394" s="72" t="s">
        <v>23</v>
      </c>
      <c r="E394" s="88"/>
      <c r="F394" s="103">
        <f>C394*E394</f>
        <v>0</v>
      </c>
      <c r="G394" s="119"/>
      <c r="H394" s="128"/>
      <c r="I394" s="128"/>
    </row>
    <row r="395" spans="1:9" s="70" customFormat="1" ht="27" customHeight="1" x14ac:dyDescent="0.25">
      <c r="A395" s="80" t="s">
        <v>83</v>
      </c>
      <c r="B395" s="79" t="s">
        <v>292</v>
      </c>
      <c r="C395" s="96">
        <v>104.69</v>
      </c>
      <c r="D395" s="72" t="s">
        <v>23</v>
      </c>
      <c r="E395" s="88"/>
      <c r="F395" s="103">
        <f>C395*E395</f>
        <v>0</v>
      </c>
      <c r="G395" s="88"/>
      <c r="H395" s="81"/>
      <c r="I395" s="81"/>
    </row>
    <row r="396" spans="1:9" s="70" customFormat="1" ht="14.25" customHeight="1" x14ac:dyDescent="0.2">
      <c r="A396" s="80" t="s">
        <v>84</v>
      </c>
      <c r="B396" s="79" t="s">
        <v>146</v>
      </c>
      <c r="C396" s="96">
        <v>1.64</v>
      </c>
      <c r="D396" s="72" t="s">
        <v>14</v>
      </c>
      <c r="E396" s="88"/>
      <c r="F396" s="103">
        <f>C396*E396</f>
        <v>0</v>
      </c>
      <c r="G396" s="160">
        <f>SUM(F394:F396)</f>
        <v>0</v>
      </c>
      <c r="H396" s="81"/>
      <c r="I396" s="81"/>
    </row>
    <row r="397" spans="1:9" s="70" customFormat="1" x14ac:dyDescent="0.2">
      <c r="A397" s="80"/>
      <c r="B397" s="79"/>
      <c r="C397" s="96"/>
      <c r="D397" s="72"/>
      <c r="E397" s="88"/>
      <c r="F397" s="103"/>
      <c r="G397" s="160"/>
      <c r="H397" s="81"/>
      <c r="I397" s="81"/>
    </row>
    <row r="398" spans="1:9" s="127" customFormat="1" ht="15" customHeight="1" x14ac:dyDescent="0.2">
      <c r="A398" s="124" t="s">
        <v>45</v>
      </c>
      <c r="B398" s="125" t="s">
        <v>133</v>
      </c>
      <c r="C398" s="96"/>
      <c r="D398" s="118"/>
      <c r="E398" s="69"/>
      <c r="F398" s="103"/>
      <c r="G398" s="119"/>
      <c r="H398" s="128"/>
      <c r="I398" s="128"/>
    </row>
    <row r="399" spans="1:9" s="70" customFormat="1" x14ac:dyDescent="0.2">
      <c r="A399" s="80" t="s">
        <v>82</v>
      </c>
      <c r="B399" s="79" t="s">
        <v>152</v>
      </c>
      <c r="C399" s="96">
        <v>128.69999999999999</v>
      </c>
      <c r="D399" s="72" t="s">
        <v>23</v>
      </c>
      <c r="E399" s="88"/>
      <c r="F399" s="103">
        <f>C399*E399</f>
        <v>0</v>
      </c>
      <c r="G399" s="88"/>
      <c r="H399" s="81"/>
      <c r="I399" s="81"/>
    </row>
    <row r="400" spans="1:9" s="70" customFormat="1" x14ac:dyDescent="0.2">
      <c r="A400" s="80" t="s">
        <v>83</v>
      </c>
      <c r="B400" s="79" t="s">
        <v>153</v>
      </c>
      <c r="C400" s="96">
        <v>80.680000000000007</v>
      </c>
      <c r="D400" s="72" t="s">
        <v>23</v>
      </c>
      <c r="E400" s="88"/>
      <c r="F400" s="103">
        <f>C400*E400</f>
        <v>0</v>
      </c>
      <c r="G400" s="88"/>
      <c r="H400" s="81"/>
      <c r="I400" s="81"/>
    </row>
    <row r="401" spans="1:9" s="70" customFormat="1" x14ac:dyDescent="0.2">
      <c r="A401" s="80" t="s">
        <v>84</v>
      </c>
      <c r="B401" s="79" t="s">
        <v>217</v>
      </c>
      <c r="C401" s="96">
        <v>478.59</v>
      </c>
      <c r="D401" s="72" t="s">
        <v>23</v>
      </c>
      <c r="E401" s="88"/>
      <c r="F401" s="103">
        <f>C401*E401</f>
        <v>0</v>
      </c>
      <c r="G401" s="88"/>
      <c r="H401" s="81"/>
      <c r="I401" s="81"/>
    </row>
    <row r="402" spans="1:9" s="70" customFormat="1" x14ac:dyDescent="0.2">
      <c r="A402" s="80" t="s">
        <v>86</v>
      </c>
      <c r="B402" s="79" t="s">
        <v>154</v>
      </c>
      <c r="C402" s="96">
        <f>C401</f>
        <v>478.59</v>
      </c>
      <c r="D402" s="72" t="s">
        <v>23</v>
      </c>
      <c r="E402" s="88"/>
      <c r="F402" s="103">
        <f>C402*E402</f>
        <v>0</v>
      </c>
      <c r="G402" s="88"/>
      <c r="H402" s="81"/>
      <c r="I402" s="81"/>
    </row>
    <row r="403" spans="1:9" s="70" customFormat="1" x14ac:dyDescent="0.2">
      <c r="A403" s="80" t="s">
        <v>87</v>
      </c>
      <c r="B403" s="79" t="s">
        <v>149</v>
      </c>
      <c r="C403" s="96">
        <v>528.05999999999995</v>
      </c>
      <c r="D403" s="72" t="s">
        <v>46</v>
      </c>
      <c r="E403" s="88"/>
      <c r="F403" s="103">
        <f>C403*E403</f>
        <v>0</v>
      </c>
      <c r="G403" s="160">
        <f>SUM(F399:F403)</f>
        <v>0</v>
      </c>
      <c r="H403" s="81"/>
      <c r="I403" s="81"/>
    </row>
    <row r="404" spans="1:9" s="70" customFormat="1" x14ac:dyDescent="0.2">
      <c r="A404" s="80"/>
      <c r="B404" s="79"/>
      <c r="C404" s="96"/>
      <c r="D404" s="72"/>
      <c r="E404" s="88"/>
      <c r="F404" s="103"/>
      <c r="G404" s="88"/>
      <c r="H404" s="81"/>
      <c r="I404" s="81"/>
    </row>
    <row r="405" spans="1:9" s="70" customFormat="1" x14ac:dyDescent="0.2">
      <c r="A405" s="112" t="s">
        <v>47</v>
      </c>
      <c r="B405" s="93" t="s">
        <v>134</v>
      </c>
      <c r="C405" s="96"/>
      <c r="D405" s="72"/>
      <c r="E405" s="88"/>
      <c r="F405" s="103"/>
      <c r="G405" s="88"/>
      <c r="H405" s="81"/>
      <c r="I405" s="81"/>
    </row>
    <row r="406" spans="1:9" s="70" customFormat="1" ht="27.75" customHeight="1" x14ac:dyDescent="0.2">
      <c r="A406" s="80" t="s">
        <v>82</v>
      </c>
      <c r="B406" s="94" t="s">
        <v>275</v>
      </c>
      <c r="C406" s="96">
        <v>302.52999999999997</v>
      </c>
      <c r="D406" s="72" t="s">
        <v>23</v>
      </c>
      <c r="E406" s="88"/>
      <c r="F406" s="103">
        <f>C406*E406</f>
        <v>0</v>
      </c>
      <c r="G406" s="88"/>
      <c r="H406" s="81"/>
      <c r="I406" s="81"/>
    </row>
    <row r="407" spans="1:9" s="70" customFormat="1" ht="26.25" customHeight="1" x14ac:dyDescent="0.2">
      <c r="A407" s="80" t="s">
        <v>83</v>
      </c>
      <c r="B407" s="94" t="s">
        <v>276</v>
      </c>
      <c r="C407" s="96">
        <v>39.200000000000003</v>
      </c>
      <c r="D407" s="72" t="s">
        <v>46</v>
      </c>
      <c r="E407" s="88"/>
      <c r="F407" s="103">
        <f>C407*E407</f>
        <v>0</v>
      </c>
      <c r="G407" s="160">
        <f>SUM(F406:F407)</f>
        <v>0</v>
      </c>
      <c r="H407" s="81"/>
      <c r="I407" s="81"/>
    </row>
    <row r="408" spans="1:9" s="70" customFormat="1" x14ac:dyDescent="0.2">
      <c r="B408" s="79"/>
      <c r="C408" s="96"/>
      <c r="D408" s="72"/>
      <c r="E408" s="88"/>
      <c r="F408" s="103"/>
      <c r="G408" s="160"/>
      <c r="H408" s="81"/>
      <c r="I408" s="81"/>
    </row>
    <row r="409" spans="1:9" s="70" customFormat="1" x14ac:dyDescent="0.2">
      <c r="A409" s="112" t="s">
        <v>50</v>
      </c>
      <c r="B409" s="93" t="s">
        <v>138</v>
      </c>
      <c r="C409" s="96"/>
      <c r="D409" s="72"/>
      <c r="E409" s="88"/>
      <c r="F409" s="103"/>
      <c r="G409" s="88"/>
      <c r="H409" s="81"/>
      <c r="I409" s="81"/>
    </row>
    <row r="410" spans="1:9" s="70" customFormat="1" ht="25.5" x14ac:dyDescent="0.2">
      <c r="A410" s="80" t="s">
        <v>82</v>
      </c>
      <c r="B410" s="79" t="s">
        <v>328</v>
      </c>
      <c r="C410" s="96">
        <v>1</v>
      </c>
      <c r="D410" s="72" t="s">
        <v>12</v>
      </c>
      <c r="E410" s="88"/>
      <c r="F410" s="103">
        <f t="shared" ref="F410:F415" si="14">C410*E410</f>
        <v>0</v>
      </c>
      <c r="G410" s="88"/>
      <c r="H410" s="81"/>
      <c r="I410" s="81"/>
    </row>
    <row r="411" spans="1:9" s="70" customFormat="1" ht="25.5" x14ac:dyDescent="0.2">
      <c r="A411" s="80" t="s">
        <v>83</v>
      </c>
      <c r="B411" s="79" t="s">
        <v>327</v>
      </c>
      <c r="C411" s="96">
        <v>1</v>
      </c>
      <c r="D411" s="72" t="s">
        <v>12</v>
      </c>
      <c r="E411" s="88"/>
      <c r="F411" s="103">
        <f t="shared" si="14"/>
        <v>0</v>
      </c>
      <c r="G411" s="88"/>
      <c r="H411" s="81"/>
      <c r="I411" s="81"/>
    </row>
    <row r="412" spans="1:9" s="70" customFormat="1" x14ac:dyDescent="0.2">
      <c r="A412" s="80" t="s">
        <v>84</v>
      </c>
      <c r="B412" s="70" t="s">
        <v>359</v>
      </c>
      <c r="C412" s="70">
        <v>1.52</v>
      </c>
      <c r="D412" s="72" t="s">
        <v>23</v>
      </c>
      <c r="F412" s="103">
        <f t="shared" si="14"/>
        <v>0</v>
      </c>
      <c r="G412" s="88"/>
      <c r="H412" s="81"/>
      <c r="I412" s="81"/>
    </row>
    <row r="413" spans="1:9" s="70" customFormat="1" x14ac:dyDescent="0.2">
      <c r="A413" s="80" t="s">
        <v>86</v>
      </c>
      <c r="B413" s="70" t="s">
        <v>360</v>
      </c>
      <c r="C413" s="70">
        <v>19.72</v>
      </c>
      <c r="D413" s="72" t="s">
        <v>23</v>
      </c>
      <c r="F413" s="103">
        <f t="shared" si="14"/>
        <v>0</v>
      </c>
      <c r="G413" s="88"/>
      <c r="H413" s="81"/>
      <c r="I413" s="81"/>
    </row>
    <row r="414" spans="1:9" s="70" customFormat="1" ht="38.25" x14ac:dyDescent="0.2">
      <c r="A414" s="80" t="s">
        <v>19</v>
      </c>
      <c r="B414" s="79" t="s">
        <v>282</v>
      </c>
      <c r="C414" s="96">
        <v>10</v>
      </c>
      <c r="D414" s="72" t="s">
        <v>23</v>
      </c>
      <c r="E414" s="88"/>
      <c r="F414" s="103">
        <f t="shared" si="14"/>
        <v>0</v>
      </c>
      <c r="G414" s="160"/>
      <c r="H414" s="81"/>
      <c r="I414" s="81"/>
    </row>
    <row r="415" spans="1:9" s="70" customFormat="1" x14ac:dyDescent="0.2">
      <c r="A415" s="80" t="s">
        <v>20</v>
      </c>
      <c r="B415" s="79" t="s">
        <v>285</v>
      </c>
      <c r="C415" s="96">
        <f>C414*10.76</f>
        <v>107.6</v>
      </c>
      <c r="D415" s="72" t="s">
        <v>17</v>
      </c>
      <c r="E415" s="88"/>
      <c r="F415" s="103">
        <f t="shared" si="14"/>
        <v>0</v>
      </c>
      <c r="G415" s="160">
        <f>SUM(F410:F415)</f>
        <v>0</v>
      </c>
      <c r="H415" s="81"/>
      <c r="I415" s="81"/>
    </row>
    <row r="416" spans="1:9" s="70" customFormat="1" x14ac:dyDescent="0.2">
      <c r="A416" s="80"/>
      <c r="B416" s="79"/>
      <c r="C416" s="96"/>
      <c r="D416" s="72"/>
      <c r="E416" s="88"/>
      <c r="F416" s="103"/>
      <c r="G416" s="160"/>
      <c r="H416" s="81"/>
      <c r="I416" s="81"/>
    </row>
    <row r="417" spans="1:9" s="70" customFormat="1" x14ac:dyDescent="0.2">
      <c r="A417" s="112" t="s">
        <v>51</v>
      </c>
      <c r="B417" s="93" t="s">
        <v>135</v>
      </c>
      <c r="C417" s="97"/>
      <c r="D417" s="72"/>
      <c r="E417" s="88"/>
      <c r="F417" s="103"/>
      <c r="G417" s="88"/>
      <c r="H417" s="81"/>
      <c r="I417" s="81"/>
    </row>
    <row r="418" spans="1:9" s="70" customFormat="1" ht="25.5" x14ac:dyDescent="0.2">
      <c r="A418" s="80" t="s">
        <v>11</v>
      </c>
      <c r="B418" s="79" t="s">
        <v>306</v>
      </c>
      <c r="C418" s="96">
        <v>32.799999999999997</v>
      </c>
      <c r="D418" s="72" t="s">
        <v>46</v>
      </c>
      <c r="E418" s="88"/>
      <c r="F418" s="103">
        <f t="shared" ref="F418:F426" si="15">C418*E418</f>
        <v>0</v>
      </c>
      <c r="G418" s="88"/>
      <c r="H418" s="81"/>
      <c r="I418" s="81"/>
    </row>
    <row r="419" spans="1:9" s="70" customFormat="1" ht="25.5" x14ac:dyDescent="0.2">
      <c r="A419" s="95" t="s">
        <v>15</v>
      </c>
      <c r="B419" s="79" t="s">
        <v>305</v>
      </c>
      <c r="C419" s="96">
        <v>13.23</v>
      </c>
      <c r="D419" s="72" t="s">
        <v>46</v>
      </c>
      <c r="E419" s="88"/>
      <c r="F419" s="103">
        <f t="shared" si="15"/>
        <v>0</v>
      </c>
      <c r="G419" s="88"/>
      <c r="H419" s="81"/>
      <c r="I419" s="81"/>
    </row>
    <row r="420" spans="1:9" s="70" customFormat="1" ht="25.5" x14ac:dyDescent="0.2">
      <c r="A420" s="80" t="s">
        <v>16</v>
      </c>
      <c r="B420" s="79" t="s">
        <v>221</v>
      </c>
      <c r="C420" s="96">
        <v>23</v>
      </c>
      <c r="D420" s="72" t="s">
        <v>12</v>
      </c>
      <c r="E420" s="88"/>
      <c r="F420" s="103">
        <f t="shared" si="15"/>
        <v>0</v>
      </c>
      <c r="G420" s="88"/>
      <c r="H420" s="81"/>
      <c r="I420" s="81"/>
    </row>
    <row r="421" spans="1:9" s="70" customFormat="1" ht="25.5" x14ac:dyDescent="0.2">
      <c r="A421" s="80" t="s">
        <v>18</v>
      </c>
      <c r="B421" s="79" t="s">
        <v>307</v>
      </c>
      <c r="C421" s="96">
        <v>3.88</v>
      </c>
      <c r="D421" s="72" t="s">
        <v>23</v>
      </c>
      <c r="E421" s="88"/>
      <c r="F421" s="103">
        <f t="shared" si="15"/>
        <v>0</v>
      </c>
      <c r="G421" s="88"/>
      <c r="H421" s="81"/>
      <c r="I421" s="81"/>
    </row>
    <row r="422" spans="1:9" s="70" customFormat="1" ht="25.5" x14ac:dyDescent="0.2">
      <c r="A422" s="80" t="s">
        <v>19</v>
      </c>
      <c r="B422" s="79" t="s">
        <v>308</v>
      </c>
      <c r="C422" s="96">
        <v>4.0599999999999996</v>
      </c>
      <c r="D422" s="72" t="s">
        <v>23</v>
      </c>
      <c r="E422" s="88"/>
      <c r="F422" s="103">
        <f t="shared" si="15"/>
        <v>0</v>
      </c>
      <c r="G422" s="88"/>
      <c r="H422" s="81"/>
      <c r="I422" s="81"/>
    </row>
    <row r="423" spans="1:9" s="70" customFormat="1" ht="25.5" x14ac:dyDescent="0.2">
      <c r="A423" s="80" t="s">
        <v>20</v>
      </c>
      <c r="B423" s="79" t="s">
        <v>222</v>
      </c>
      <c r="C423" s="96">
        <v>11.13</v>
      </c>
      <c r="D423" s="72" t="s">
        <v>46</v>
      </c>
      <c r="E423" s="88"/>
      <c r="F423" s="103">
        <f t="shared" si="15"/>
        <v>0</v>
      </c>
      <c r="G423" s="88"/>
      <c r="H423" s="81"/>
      <c r="I423" s="81"/>
    </row>
    <row r="424" spans="1:9" s="70" customFormat="1" x14ac:dyDescent="0.2">
      <c r="A424" s="80"/>
      <c r="B424" s="79"/>
      <c r="C424" s="96"/>
      <c r="D424" s="72"/>
      <c r="E424" s="88"/>
      <c r="F424" s="103"/>
      <c r="G424" s="88"/>
      <c r="H424" s="81"/>
      <c r="I424" s="81"/>
    </row>
    <row r="425" spans="1:9" s="70" customFormat="1" x14ac:dyDescent="0.2">
      <c r="A425" s="80" t="s">
        <v>21</v>
      </c>
      <c r="B425" s="79" t="s">
        <v>220</v>
      </c>
      <c r="C425" s="96">
        <v>6.9</v>
      </c>
      <c r="D425" s="72" t="s">
        <v>46</v>
      </c>
      <c r="E425" s="88"/>
      <c r="F425" s="103">
        <f t="shared" si="15"/>
        <v>0</v>
      </c>
      <c r="G425" s="160"/>
      <c r="H425" s="81"/>
      <c r="I425" s="81"/>
    </row>
    <row r="426" spans="1:9" s="70" customFormat="1" ht="25.5" x14ac:dyDescent="0.2">
      <c r="A426" s="80" t="s">
        <v>22</v>
      </c>
      <c r="B426" s="79" t="s">
        <v>309</v>
      </c>
      <c r="C426" s="96">
        <v>13.32</v>
      </c>
      <c r="D426" s="72" t="s">
        <v>23</v>
      </c>
      <c r="E426" s="88"/>
      <c r="F426" s="103">
        <f t="shared" si="15"/>
        <v>0</v>
      </c>
      <c r="G426" s="160">
        <f>SUM(F418:F426)</f>
        <v>0</v>
      </c>
      <c r="H426" s="81"/>
      <c r="I426" s="81"/>
    </row>
    <row r="427" spans="1:9" s="70" customFormat="1" x14ac:dyDescent="0.2">
      <c r="A427" s="80"/>
      <c r="B427" s="79"/>
      <c r="C427" s="96"/>
      <c r="D427" s="72"/>
      <c r="E427" s="88"/>
      <c r="F427" s="103"/>
      <c r="G427" s="160"/>
      <c r="H427" s="81"/>
      <c r="I427" s="81"/>
    </row>
    <row r="428" spans="1:9" s="70" customFormat="1" x14ac:dyDescent="0.2">
      <c r="A428" s="112" t="s">
        <v>52</v>
      </c>
      <c r="B428" s="93" t="s">
        <v>140</v>
      </c>
      <c r="C428" s="96"/>
      <c r="D428" s="72"/>
      <c r="E428" s="88"/>
      <c r="F428" s="103"/>
      <c r="G428" s="88"/>
      <c r="H428" s="81"/>
      <c r="I428" s="81"/>
    </row>
    <row r="429" spans="1:9" s="70" customFormat="1" x14ac:dyDescent="0.2">
      <c r="A429" s="80" t="s">
        <v>82</v>
      </c>
      <c r="B429" s="70" t="s">
        <v>358</v>
      </c>
      <c r="C429" s="96">
        <v>2</v>
      </c>
      <c r="D429" s="72" t="s">
        <v>12</v>
      </c>
      <c r="E429" s="88"/>
      <c r="F429" s="103">
        <f t="shared" ref="F429:F435" si="16">C429*E429</f>
        <v>0</v>
      </c>
      <c r="G429" s="88"/>
      <c r="H429" s="81"/>
      <c r="I429" s="81"/>
    </row>
    <row r="430" spans="1:9" s="70" customFormat="1" x14ac:dyDescent="0.2">
      <c r="A430" s="80" t="s">
        <v>83</v>
      </c>
      <c r="B430" s="70" t="s">
        <v>357</v>
      </c>
      <c r="C430" s="96">
        <v>1</v>
      </c>
      <c r="D430" s="72" t="s">
        <v>12</v>
      </c>
      <c r="E430" s="88"/>
      <c r="F430" s="103">
        <f t="shared" si="16"/>
        <v>0</v>
      </c>
      <c r="G430" s="88"/>
      <c r="H430" s="81"/>
      <c r="I430" s="81"/>
    </row>
    <row r="431" spans="1:9" s="70" customFormat="1" x14ac:dyDescent="0.2">
      <c r="A431" s="80" t="s">
        <v>84</v>
      </c>
      <c r="B431" s="70" t="s">
        <v>340</v>
      </c>
      <c r="C431" s="70">
        <v>6.72</v>
      </c>
      <c r="D431" s="72" t="s">
        <v>46</v>
      </c>
      <c r="F431" s="103">
        <f t="shared" si="16"/>
        <v>0</v>
      </c>
      <c r="G431" s="88"/>
      <c r="H431" s="81"/>
      <c r="I431" s="81"/>
    </row>
    <row r="432" spans="1:9" s="70" customFormat="1" ht="12.75" customHeight="1" x14ac:dyDescent="0.2">
      <c r="A432" s="80" t="s">
        <v>86</v>
      </c>
      <c r="B432" s="70" t="s">
        <v>343</v>
      </c>
      <c r="C432" s="70">
        <v>8.84</v>
      </c>
      <c r="D432" s="72" t="s">
        <v>46</v>
      </c>
      <c r="F432" s="103">
        <f t="shared" si="16"/>
        <v>0</v>
      </c>
      <c r="G432" s="88"/>
      <c r="H432" s="81"/>
      <c r="I432" s="81"/>
    </row>
    <row r="433" spans="1:9" s="70" customFormat="1" x14ac:dyDescent="0.2">
      <c r="A433" s="80" t="s">
        <v>87</v>
      </c>
      <c r="B433" s="70" t="s">
        <v>356</v>
      </c>
      <c r="C433" s="70">
        <v>5.75</v>
      </c>
      <c r="D433" s="72" t="s">
        <v>46</v>
      </c>
      <c r="F433" s="103">
        <f t="shared" si="16"/>
        <v>0</v>
      </c>
      <c r="G433" s="88"/>
      <c r="H433" s="81"/>
      <c r="I433" s="81"/>
    </row>
    <row r="434" spans="1:9" s="70" customFormat="1" x14ac:dyDescent="0.2">
      <c r="A434" s="80" t="s">
        <v>88</v>
      </c>
      <c r="B434" s="70" t="s">
        <v>334</v>
      </c>
      <c r="C434" s="70">
        <v>1</v>
      </c>
      <c r="D434" s="72" t="s">
        <v>12</v>
      </c>
      <c r="F434" s="103">
        <f t="shared" si="16"/>
        <v>0</v>
      </c>
      <c r="G434" s="88"/>
      <c r="H434" s="81"/>
      <c r="I434" s="81"/>
    </row>
    <row r="435" spans="1:9" s="70" customFormat="1" x14ac:dyDescent="0.2">
      <c r="A435" s="80" t="s">
        <v>89</v>
      </c>
      <c r="B435" s="70" t="s">
        <v>216</v>
      </c>
      <c r="C435" s="70">
        <v>1</v>
      </c>
      <c r="D435" s="72" t="s">
        <v>12</v>
      </c>
      <c r="F435" s="103">
        <f t="shared" si="16"/>
        <v>0</v>
      </c>
      <c r="G435" s="160">
        <f>SUM(F429:F435)</f>
        <v>0</v>
      </c>
      <c r="H435" s="81"/>
      <c r="I435" s="81"/>
    </row>
    <row r="436" spans="1:9" s="70" customFormat="1" x14ac:dyDescent="0.2">
      <c r="A436" s="80"/>
      <c r="G436" s="88"/>
      <c r="H436" s="81"/>
      <c r="I436" s="81"/>
    </row>
    <row r="437" spans="1:9" s="70" customFormat="1" x14ac:dyDescent="0.2">
      <c r="A437" s="112" t="s">
        <v>53</v>
      </c>
      <c r="B437" s="93" t="s">
        <v>141</v>
      </c>
      <c r="C437" s="96"/>
      <c r="D437" s="72"/>
      <c r="E437" s="88"/>
      <c r="F437" s="103"/>
      <c r="G437" s="88"/>
      <c r="H437" s="81"/>
      <c r="I437" s="81"/>
    </row>
    <row r="438" spans="1:9" s="70" customFormat="1" x14ac:dyDescent="0.2">
      <c r="A438" s="80" t="s">
        <v>82</v>
      </c>
      <c r="B438" s="79" t="s">
        <v>147</v>
      </c>
      <c r="C438" s="96">
        <f>SUM(C439:C441)</f>
        <v>680.21</v>
      </c>
      <c r="D438" s="72" t="s">
        <v>23</v>
      </c>
      <c r="E438" s="88"/>
      <c r="F438" s="103">
        <f>C438*E438</f>
        <v>0</v>
      </c>
      <c r="G438" s="88"/>
      <c r="H438" s="81"/>
      <c r="I438" s="81"/>
    </row>
    <row r="439" spans="1:9" s="70" customFormat="1" x14ac:dyDescent="0.2">
      <c r="A439" s="80" t="s">
        <v>83</v>
      </c>
      <c r="B439" s="79" t="s">
        <v>156</v>
      </c>
      <c r="C439" s="96">
        <v>505.98</v>
      </c>
      <c r="D439" s="72" t="s">
        <v>23</v>
      </c>
      <c r="E439" s="88"/>
      <c r="F439" s="103">
        <f>C439*E439</f>
        <v>0</v>
      </c>
      <c r="G439" s="88"/>
      <c r="H439" s="81"/>
      <c r="I439" s="81"/>
    </row>
    <row r="440" spans="1:9" s="70" customFormat="1" x14ac:dyDescent="0.2">
      <c r="A440" s="95" t="s">
        <v>84</v>
      </c>
      <c r="B440" s="79" t="s">
        <v>157</v>
      </c>
      <c r="C440" s="96">
        <v>80.680000000000007</v>
      </c>
      <c r="D440" s="72" t="s">
        <v>23</v>
      </c>
      <c r="E440" s="88"/>
      <c r="F440" s="103">
        <f>C440*E440</f>
        <v>0</v>
      </c>
      <c r="G440" s="160"/>
      <c r="H440" s="81"/>
      <c r="I440" s="81"/>
    </row>
    <row r="441" spans="1:9" s="70" customFormat="1" x14ac:dyDescent="0.2">
      <c r="A441" s="80" t="s">
        <v>86</v>
      </c>
      <c r="B441" s="79" t="s">
        <v>283</v>
      </c>
      <c r="C441" s="96">
        <v>93.55</v>
      </c>
      <c r="D441" s="72" t="s">
        <v>23</v>
      </c>
      <c r="E441" s="88"/>
      <c r="F441" s="103">
        <f>C441*E441</f>
        <v>0</v>
      </c>
      <c r="G441" s="160"/>
      <c r="H441" s="81"/>
      <c r="I441" s="81"/>
    </row>
    <row r="442" spans="1:9" s="70" customFormat="1" x14ac:dyDescent="0.2">
      <c r="A442" s="80" t="s">
        <v>87</v>
      </c>
      <c r="B442" s="79" t="s">
        <v>284</v>
      </c>
      <c r="C442" s="96">
        <f>C414</f>
        <v>10</v>
      </c>
      <c r="D442" s="72" t="s">
        <v>23</v>
      </c>
      <c r="E442" s="88"/>
      <c r="F442" s="103">
        <f>C442*E442</f>
        <v>0</v>
      </c>
      <c r="G442" s="160">
        <f>SUM(F438:F442)</f>
        <v>0</v>
      </c>
      <c r="H442" s="81"/>
      <c r="I442" s="81"/>
    </row>
    <row r="443" spans="1:9" s="70" customFormat="1" x14ac:dyDescent="0.2">
      <c r="A443" s="95"/>
      <c r="B443" s="79"/>
      <c r="C443" s="96"/>
      <c r="D443" s="72"/>
      <c r="E443" s="88"/>
      <c r="F443" s="103"/>
      <c r="G443" s="160"/>
      <c r="H443" s="81"/>
      <c r="I443" s="81"/>
    </row>
    <row r="444" spans="1:9" s="70" customFormat="1" x14ac:dyDescent="0.2">
      <c r="A444" s="112" t="s">
        <v>54</v>
      </c>
      <c r="B444" s="93" t="s">
        <v>142</v>
      </c>
      <c r="C444" s="96"/>
      <c r="D444" s="72"/>
      <c r="E444" s="88"/>
      <c r="F444" s="103"/>
      <c r="G444" s="88"/>
      <c r="H444" s="81"/>
      <c r="I444" s="81"/>
    </row>
    <row r="445" spans="1:9" s="70" customFormat="1" x14ac:dyDescent="0.2">
      <c r="A445" s="80" t="s">
        <v>82</v>
      </c>
      <c r="B445" s="94" t="s">
        <v>119</v>
      </c>
      <c r="C445" s="70">
        <v>429.29</v>
      </c>
      <c r="D445" s="72" t="s">
        <v>23</v>
      </c>
      <c r="E445" s="88"/>
      <c r="F445" s="103">
        <f>C445*E445</f>
        <v>0</v>
      </c>
      <c r="H445" s="81"/>
      <c r="I445" s="81"/>
    </row>
    <row r="446" spans="1:9" s="70" customFormat="1" x14ac:dyDescent="0.2">
      <c r="A446" s="80" t="s">
        <v>83</v>
      </c>
      <c r="B446" s="94" t="s">
        <v>524</v>
      </c>
      <c r="C446" s="70">
        <v>1</v>
      </c>
      <c r="D446" s="72" t="s">
        <v>12</v>
      </c>
      <c r="E446" s="88"/>
      <c r="F446" s="103">
        <f>C446*E446</f>
        <v>0</v>
      </c>
      <c r="G446" s="160">
        <f>SUM(F445:F446)</f>
        <v>0</v>
      </c>
      <c r="H446" s="81"/>
      <c r="I446" s="81"/>
    </row>
    <row r="447" spans="1:9" s="70" customFormat="1" ht="15.75" customHeight="1" x14ac:dyDescent="0.2">
      <c r="A447" s="80"/>
      <c r="B447" s="105"/>
      <c r="C447" s="23"/>
      <c r="D447" s="15"/>
      <c r="E447" s="23"/>
      <c r="F447" s="23"/>
      <c r="G447" s="228"/>
      <c r="H447" s="81"/>
      <c r="I447" s="81"/>
    </row>
    <row r="448" spans="1:9" s="70" customFormat="1" ht="15.75" customHeight="1" x14ac:dyDescent="0.2">
      <c r="A448" s="112" t="s">
        <v>55</v>
      </c>
      <c r="B448" s="222" t="s">
        <v>502</v>
      </c>
      <c r="C448" s="23"/>
      <c r="D448" s="15"/>
      <c r="E448" s="23"/>
      <c r="F448" s="23"/>
      <c r="G448" s="228"/>
      <c r="H448" s="81"/>
      <c r="I448" s="81"/>
    </row>
    <row r="449" spans="1:7" s="200" customFormat="1" ht="14.25" customHeight="1" x14ac:dyDescent="0.25">
      <c r="A449" s="202" t="s">
        <v>382</v>
      </c>
      <c r="B449" s="206" t="s">
        <v>409</v>
      </c>
      <c r="C449" s="207">
        <v>58</v>
      </c>
      <c r="D449" s="208" t="s">
        <v>12</v>
      </c>
      <c r="E449" s="207"/>
      <c r="F449" s="210">
        <f t="shared" ref="F449:F454" si="17">E449*C449</f>
        <v>0</v>
      </c>
      <c r="G449" s="210"/>
    </row>
    <row r="450" spans="1:7" s="200" customFormat="1" ht="28.5" customHeight="1" x14ac:dyDescent="0.25">
      <c r="A450" s="202" t="s">
        <v>380</v>
      </c>
      <c r="B450" s="211" t="s">
        <v>418</v>
      </c>
      <c r="C450" s="212">
        <v>58</v>
      </c>
      <c r="D450" s="208" t="s">
        <v>12</v>
      </c>
      <c r="E450" s="213"/>
      <c r="F450" s="210">
        <f t="shared" si="17"/>
        <v>0</v>
      </c>
      <c r="G450" s="210"/>
    </row>
    <row r="451" spans="1:7" s="200" customFormat="1" ht="14.25" customHeight="1" x14ac:dyDescent="0.25">
      <c r="A451" s="202" t="s">
        <v>407</v>
      </c>
      <c r="B451" s="206" t="s">
        <v>417</v>
      </c>
      <c r="C451" s="207">
        <v>3</v>
      </c>
      <c r="D451" s="208" t="s">
        <v>12</v>
      </c>
      <c r="E451" s="213"/>
      <c r="F451" s="210">
        <f t="shared" si="17"/>
        <v>0</v>
      </c>
      <c r="G451" s="210"/>
    </row>
    <row r="452" spans="1:7" s="200" customFormat="1" ht="14.25" customHeight="1" x14ac:dyDescent="0.25">
      <c r="A452" s="202" t="s">
        <v>406</v>
      </c>
      <c r="B452" s="206" t="s">
        <v>405</v>
      </c>
      <c r="C452" s="207">
        <v>5</v>
      </c>
      <c r="D452" s="208" t="s">
        <v>12</v>
      </c>
      <c r="E452" s="212"/>
      <c r="F452" s="210">
        <f t="shared" si="17"/>
        <v>0</v>
      </c>
      <c r="G452" s="216"/>
    </row>
    <row r="453" spans="1:7" s="200" customFormat="1" ht="14.25" customHeight="1" x14ac:dyDescent="0.25">
      <c r="A453" s="202" t="s">
        <v>404</v>
      </c>
      <c r="B453" s="206" t="s">
        <v>403</v>
      </c>
      <c r="C453" s="209">
        <v>5</v>
      </c>
      <c r="D453" s="208" t="s">
        <v>12</v>
      </c>
      <c r="E453" s="207"/>
      <c r="F453" s="210">
        <f t="shared" si="17"/>
        <v>0</v>
      </c>
      <c r="G453" s="216"/>
    </row>
    <row r="454" spans="1:7" s="200" customFormat="1" ht="25.5" customHeight="1" x14ac:dyDescent="0.25">
      <c r="A454" s="202" t="s">
        <v>402</v>
      </c>
      <c r="B454" s="219" t="s">
        <v>416</v>
      </c>
      <c r="C454" s="207">
        <v>10</v>
      </c>
      <c r="D454" s="208" t="s">
        <v>12</v>
      </c>
      <c r="E454" s="207"/>
      <c r="F454" s="210">
        <f t="shared" si="17"/>
        <v>0</v>
      </c>
      <c r="G454" s="216"/>
    </row>
    <row r="455" spans="1:7" s="200" customFormat="1" ht="28.5" customHeight="1" x14ac:dyDescent="0.25">
      <c r="A455" s="202" t="s">
        <v>400</v>
      </c>
      <c r="B455" s="206" t="s">
        <v>503</v>
      </c>
      <c r="C455" s="207">
        <v>1</v>
      </c>
      <c r="D455" s="208" t="s">
        <v>12</v>
      </c>
      <c r="E455" s="207"/>
      <c r="F455" s="210">
        <f>E455*C455</f>
        <v>0</v>
      </c>
      <c r="G455" s="216"/>
    </row>
    <row r="456" spans="1:7" s="200" customFormat="1" ht="14.25" customHeight="1" x14ac:dyDescent="0.25">
      <c r="A456" s="202"/>
      <c r="B456" s="206" t="s">
        <v>415</v>
      </c>
      <c r="C456" s="214"/>
      <c r="D456" s="214"/>
      <c r="E456" s="214"/>
      <c r="F456" s="210"/>
      <c r="G456" s="216"/>
    </row>
    <row r="457" spans="1:7" s="200" customFormat="1" ht="14.25" customHeight="1" x14ac:dyDescent="0.25">
      <c r="A457" s="202"/>
      <c r="B457" s="206" t="s">
        <v>414</v>
      </c>
      <c r="C457" s="214"/>
      <c r="D457" s="214"/>
      <c r="E457" s="214"/>
      <c r="F457" s="210"/>
      <c r="G457" s="216"/>
    </row>
    <row r="458" spans="1:7" s="200" customFormat="1" ht="27" customHeight="1" x14ac:dyDescent="0.25">
      <c r="A458" s="202" t="s">
        <v>395</v>
      </c>
      <c r="B458" s="206" t="s">
        <v>498</v>
      </c>
      <c r="C458" s="207"/>
      <c r="D458" s="214"/>
      <c r="E458" s="214"/>
      <c r="F458" s="210"/>
      <c r="G458" s="216"/>
    </row>
    <row r="459" spans="1:7" s="200" customFormat="1" ht="14.25" customHeight="1" x14ac:dyDescent="0.25">
      <c r="A459" s="202"/>
      <c r="B459" s="206" t="s">
        <v>413</v>
      </c>
      <c r="C459" s="207"/>
      <c r="D459" s="214"/>
      <c r="E459" s="214"/>
      <c r="F459" s="210"/>
      <c r="G459" s="216"/>
    </row>
    <row r="460" spans="1:7" s="200" customFormat="1" ht="14.25" customHeight="1" x14ac:dyDescent="0.25">
      <c r="A460" s="202"/>
      <c r="B460" s="206" t="s">
        <v>412</v>
      </c>
      <c r="C460" s="207"/>
      <c r="D460" s="214"/>
      <c r="E460" s="214"/>
      <c r="F460" s="210"/>
      <c r="G460" s="216"/>
    </row>
    <row r="461" spans="1:7" s="200" customFormat="1" ht="14.25" customHeight="1" x14ac:dyDescent="0.25">
      <c r="A461" s="202"/>
      <c r="B461" s="206" t="s">
        <v>411</v>
      </c>
      <c r="C461" s="207"/>
      <c r="D461" s="214"/>
      <c r="E461" s="214"/>
      <c r="F461" s="210"/>
      <c r="G461" s="216"/>
    </row>
    <row r="462" spans="1:7" s="200" customFormat="1" ht="28.5" customHeight="1" x14ac:dyDescent="0.25">
      <c r="A462" s="202"/>
      <c r="B462" s="206" t="s">
        <v>391</v>
      </c>
      <c r="C462" s="212">
        <v>164</v>
      </c>
      <c r="D462" s="208" t="s">
        <v>56</v>
      </c>
      <c r="E462" s="207"/>
      <c r="F462" s="210">
        <f>E462*C462</f>
        <v>0</v>
      </c>
      <c r="G462" s="216"/>
    </row>
    <row r="463" spans="1:7" s="200" customFormat="1" ht="14.25" customHeight="1" x14ac:dyDescent="0.25">
      <c r="A463" s="202" t="s">
        <v>390</v>
      </c>
      <c r="B463" s="206" t="s">
        <v>389</v>
      </c>
      <c r="C463" s="207">
        <v>1</v>
      </c>
      <c r="D463" s="208" t="s">
        <v>12</v>
      </c>
      <c r="E463" s="207"/>
      <c r="F463" s="210">
        <f>E463*C463</f>
        <v>0</v>
      </c>
      <c r="G463" s="216"/>
    </row>
    <row r="464" spans="1:7" s="200" customFormat="1" ht="14.25" customHeight="1" x14ac:dyDescent="0.25">
      <c r="A464" s="202" t="s">
        <v>388</v>
      </c>
      <c r="B464" s="206" t="s">
        <v>387</v>
      </c>
      <c r="C464" s="207">
        <v>1</v>
      </c>
      <c r="D464" s="208" t="s">
        <v>12</v>
      </c>
      <c r="E464" s="207"/>
      <c r="F464" s="210">
        <f>E464*C464</f>
        <v>0</v>
      </c>
      <c r="G464" s="216"/>
    </row>
    <row r="465" spans="1:9" s="200" customFormat="1" ht="14.25" customHeight="1" x14ac:dyDescent="0.25">
      <c r="A465" s="202" t="s">
        <v>386</v>
      </c>
      <c r="B465" s="206" t="s">
        <v>385</v>
      </c>
      <c r="C465" s="207">
        <v>1</v>
      </c>
      <c r="D465" s="208" t="s">
        <v>12</v>
      </c>
      <c r="E465" s="207"/>
      <c r="F465" s="210">
        <f>E465*C465</f>
        <v>0</v>
      </c>
      <c r="G465" s="216"/>
    </row>
    <row r="466" spans="1:9" s="200" customFormat="1" ht="14.25" customHeight="1" x14ac:dyDescent="0.25">
      <c r="A466" s="202" t="s">
        <v>27</v>
      </c>
      <c r="B466" s="206" t="s">
        <v>466</v>
      </c>
      <c r="C466" s="207">
        <v>6</v>
      </c>
      <c r="D466" s="208" t="s">
        <v>14</v>
      </c>
      <c r="E466" s="207"/>
      <c r="F466" s="210">
        <f>E466*C466</f>
        <v>0</v>
      </c>
      <c r="G466" s="160">
        <f>SUM(F449:F466)</f>
        <v>0</v>
      </c>
    </row>
    <row r="467" spans="1:9" s="200" customFormat="1" ht="14.25" customHeight="1" x14ac:dyDescent="0.25">
      <c r="A467" s="202"/>
      <c r="B467" s="206"/>
      <c r="C467" s="207"/>
      <c r="D467" s="208"/>
      <c r="E467" s="207"/>
      <c r="F467" s="210"/>
      <c r="G467" s="216"/>
    </row>
    <row r="468" spans="1:9" s="200" customFormat="1" ht="30" customHeight="1" x14ac:dyDescent="0.25">
      <c r="A468" s="202"/>
      <c r="B468" s="205" t="s">
        <v>383</v>
      </c>
      <c r="C468" s="207"/>
      <c r="D468" s="208"/>
      <c r="E468" s="207"/>
      <c r="F468" s="210"/>
      <c r="G468" s="216"/>
    </row>
    <row r="469" spans="1:9" s="200" customFormat="1" ht="30" customHeight="1" x14ac:dyDescent="0.25">
      <c r="A469" s="202" t="s">
        <v>382</v>
      </c>
      <c r="B469" s="206" t="s">
        <v>410</v>
      </c>
      <c r="C469" s="207">
        <v>1</v>
      </c>
      <c r="D469" s="208" t="s">
        <v>81</v>
      </c>
      <c r="E469" s="212"/>
      <c r="F469" s="210">
        <f>E469*C469</f>
        <v>0</v>
      </c>
      <c r="G469" s="160">
        <f>SUM(F469)</f>
        <v>0</v>
      </c>
    </row>
    <row r="470" spans="1:9" s="70" customFormat="1" ht="15.75" customHeight="1" x14ac:dyDescent="0.2">
      <c r="A470" s="80"/>
      <c r="B470" s="105"/>
      <c r="C470" s="23"/>
      <c r="D470" s="15"/>
      <c r="E470" s="23"/>
      <c r="F470" s="23"/>
      <c r="G470" s="228"/>
      <c r="H470" s="81"/>
      <c r="I470" s="81"/>
    </row>
    <row r="471" spans="1:9" s="70" customFormat="1" x14ac:dyDescent="0.2">
      <c r="A471" s="80"/>
      <c r="B471" s="278" t="s">
        <v>172</v>
      </c>
      <c r="C471" s="278"/>
      <c r="D471" s="278"/>
      <c r="E471" s="278"/>
      <c r="F471" s="119" t="s">
        <v>74</v>
      </c>
      <c r="G471" s="160">
        <f>SUM(G349:G469)</f>
        <v>0</v>
      </c>
      <c r="H471" s="81"/>
      <c r="I471" s="81"/>
    </row>
    <row r="472" spans="1:9" s="70" customFormat="1" x14ac:dyDescent="0.2">
      <c r="A472" s="80"/>
      <c r="B472" s="79"/>
      <c r="C472" s="96"/>
      <c r="D472" s="72"/>
      <c r="E472" s="88"/>
      <c r="F472" s="96"/>
      <c r="G472" s="88"/>
      <c r="H472" s="81"/>
      <c r="I472" s="81"/>
    </row>
    <row r="473" spans="1:9" x14ac:dyDescent="0.2">
      <c r="A473" s="34"/>
      <c r="B473" s="196" t="s">
        <v>361</v>
      </c>
      <c r="C473" s="1"/>
      <c r="E473" s="3"/>
      <c r="F473" s="1"/>
      <c r="G473" s="225"/>
    </row>
    <row r="474" spans="1:9" x14ac:dyDescent="0.2">
      <c r="A474" s="34"/>
      <c r="B474" s="196"/>
      <c r="C474" s="1"/>
      <c r="E474" s="3"/>
      <c r="F474" s="1"/>
      <c r="G474" s="225"/>
    </row>
    <row r="475" spans="1:9" s="127" customFormat="1" x14ac:dyDescent="0.2">
      <c r="A475" s="124" t="s">
        <v>29</v>
      </c>
      <c r="B475" s="125" t="s">
        <v>129</v>
      </c>
      <c r="C475" s="126"/>
      <c r="D475" s="126"/>
      <c r="E475" s="119"/>
      <c r="F475" s="110"/>
      <c r="G475" s="119"/>
      <c r="H475" s="128"/>
      <c r="I475" s="128"/>
    </row>
    <row r="476" spans="1:9" s="127" customFormat="1" x14ac:dyDescent="0.2">
      <c r="A476" s="116" t="s">
        <v>82</v>
      </c>
      <c r="B476" s="117" t="s">
        <v>108</v>
      </c>
      <c r="C476" s="190">
        <v>1</v>
      </c>
      <c r="D476" s="191" t="s">
        <v>49</v>
      </c>
      <c r="E476" s="192"/>
      <c r="F476" s="193">
        <f>C476*E476</f>
        <v>0</v>
      </c>
      <c r="G476" s="119">
        <f>SUM(F476:F476)</f>
        <v>0</v>
      </c>
      <c r="H476" s="128"/>
      <c r="I476" s="128"/>
    </row>
    <row r="477" spans="1:9" s="70" customFormat="1" x14ac:dyDescent="0.2">
      <c r="A477" s="80"/>
      <c r="B477" s="93"/>
      <c r="C477" s="96"/>
      <c r="D477" s="109"/>
      <c r="E477" s="160"/>
      <c r="F477" s="110"/>
      <c r="G477" s="160"/>
      <c r="H477" s="81"/>
      <c r="I477" s="81"/>
    </row>
    <row r="478" spans="1:9" s="127" customFormat="1" x14ac:dyDescent="0.2">
      <c r="A478" s="124" t="s">
        <v>13</v>
      </c>
      <c r="B478" s="125" t="s">
        <v>131</v>
      </c>
      <c r="C478" s="96"/>
      <c r="D478" s="118"/>
      <c r="E478" s="69"/>
      <c r="F478" s="103"/>
      <c r="G478" s="227"/>
      <c r="H478" s="128"/>
      <c r="I478" s="128"/>
    </row>
    <row r="479" spans="1:9" s="70" customFormat="1" x14ac:dyDescent="0.2">
      <c r="A479" s="80" t="s">
        <v>82</v>
      </c>
      <c r="B479" s="79" t="s">
        <v>311</v>
      </c>
      <c r="C479" s="96">
        <v>4.53</v>
      </c>
      <c r="D479" s="72" t="s">
        <v>14</v>
      </c>
      <c r="E479" s="88"/>
      <c r="F479" s="103">
        <f t="shared" ref="F479:F498" si="18">C479*E479</f>
        <v>0</v>
      </c>
      <c r="G479" s="88"/>
      <c r="H479" s="81"/>
      <c r="I479" s="81"/>
    </row>
    <row r="480" spans="1:9" s="70" customFormat="1" ht="15" customHeight="1" x14ac:dyDescent="0.2">
      <c r="A480" s="80" t="s">
        <v>83</v>
      </c>
      <c r="B480" s="79" t="s">
        <v>312</v>
      </c>
      <c r="C480" s="96">
        <v>1.85</v>
      </c>
      <c r="D480" s="72" t="s">
        <v>14</v>
      </c>
      <c r="E480" s="88"/>
      <c r="F480" s="103">
        <f t="shared" si="18"/>
        <v>0</v>
      </c>
      <c r="G480" s="88"/>
      <c r="H480" s="81"/>
      <c r="I480" s="81"/>
    </row>
    <row r="481" spans="1:9" s="70" customFormat="1" x14ac:dyDescent="0.2">
      <c r="A481" s="80" t="s">
        <v>84</v>
      </c>
      <c r="B481" s="79" t="s">
        <v>313</v>
      </c>
      <c r="C481" s="96">
        <v>1.86</v>
      </c>
      <c r="D481" s="72" t="s">
        <v>14</v>
      </c>
      <c r="E481" s="88"/>
      <c r="F481" s="103">
        <f t="shared" si="18"/>
        <v>0</v>
      </c>
      <c r="G481" s="88"/>
      <c r="H481" s="81"/>
      <c r="I481" s="81"/>
    </row>
    <row r="482" spans="1:9" s="70" customFormat="1" ht="12.75" customHeight="1" x14ac:dyDescent="0.2">
      <c r="A482" s="80" t="s">
        <v>86</v>
      </c>
      <c r="B482" s="79" t="s">
        <v>314</v>
      </c>
      <c r="C482" s="96">
        <v>1.86</v>
      </c>
      <c r="D482" s="72" t="s">
        <v>14</v>
      </c>
      <c r="E482" s="88"/>
      <c r="F482" s="103">
        <f t="shared" si="18"/>
        <v>0</v>
      </c>
      <c r="G482" s="88"/>
      <c r="H482" s="81"/>
      <c r="I482" s="81"/>
    </row>
    <row r="483" spans="1:9" s="70" customFormat="1" x14ac:dyDescent="0.2">
      <c r="A483" s="80" t="s">
        <v>87</v>
      </c>
      <c r="B483" s="79" t="s">
        <v>315</v>
      </c>
      <c r="C483" s="96">
        <v>1.59</v>
      </c>
      <c r="D483" s="72" t="s">
        <v>14</v>
      </c>
      <c r="E483" s="88"/>
      <c r="F483" s="103">
        <f t="shared" si="18"/>
        <v>0</v>
      </c>
      <c r="G483" s="88"/>
      <c r="H483" s="81"/>
      <c r="I483" s="81"/>
    </row>
    <row r="484" spans="1:9" s="70" customFormat="1" x14ac:dyDescent="0.2">
      <c r="A484" s="80" t="s">
        <v>88</v>
      </c>
      <c r="B484" s="79" t="s">
        <v>316</v>
      </c>
      <c r="C484" s="96">
        <v>1.59</v>
      </c>
      <c r="D484" s="72" t="s">
        <v>14</v>
      </c>
      <c r="E484" s="88"/>
      <c r="F484" s="103">
        <f t="shared" si="18"/>
        <v>0</v>
      </c>
      <c r="G484" s="88"/>
      <c r="H484" s="81"/>
      <c r="I484" s="81"/>
    </row>
    <row r="485" spans="1:9" s="70" customFormat="1" ht="15" customHeight="1" x14ac:dyDescent="0.2">
      <c r="A485" s="80" t="s">
        <v>89</v>
      </c>
      <c r="B485" s="79" t="s">
        <v>317</v>
      </c>
      <c r="C485" s="96">
        <v>1.79</v>
      </c>
      <c r="D485" s="72" t="s">
        <v>14</v>
      </c>
      <c r="E485" s="88"/>
      <c r="F485" s="103">
        <f t="shared" si="18"/>
        <v>0</v>
      </c>
      <c r="G485" s="88"/>
      <c r="H485" s="81"/>
      <c r="I485" s="81"/>
    </row>
    <row r="486" spans="1:9" s="70" customFormat="1" x14ac:dyDescent="0.2">
      <c r="A486" s="80" t="s">
        <v>22</v>
      </c>
      <c r="B486" s="79" t="s">
        <v>318</v>
      </c>
      <c r="C486" s="96">
        <v>1.9</v>
      </c>
      <c r="D486" s="72" t="s">
        <v>14</v>
      </c>
      <c r="E486" s="88"/>
      <c r="F486" s="103">
        <f t="shared" si="18"/>
        <v>0</v>
      </c>
      <c r="G486" s="88"/>
      <c r="H486" s="81"/>
      <c r="I486" s="81"/>
    </row>
    <row r="487" spans="1:9" s="70" customFormat="1" x14ac:dyDescent="0.2">
      <c r="A487" s="80" t="s">
        <v>24</v>
      </c>
      <c r="B487" s="79" t="s">
        <v>319</v>
      </c>
      <c r="C487" s="96">
        <v>0.72</v>
      </c>
      <c r="D487" s="72" t="s">
        <v>14</v>
      </c>
      <c r="E487" s="88"/>
      <c r="F487" s="103">
        <f t="shared" si="18"/>
        <v>0</v>
      </c>
      <c r="G487" s="88"/>
      <c r="H487" s="81"/>
      <c r="I487" s="81"/>
    </row>
    <row r="488" spans="1:9" s="70" customFormat="1" x14ac:dyDescent="0.2">
      <c r="A488" s="80" t="s">
        <v>25</v>
      </c>
      <c r="B488" s="79" t="s">
        <v>320</v>
      </c>
      <c r="C488" s="96">
        <v>8.44</v>
      </c>
      <c r="D488" s="72" t="s">
        <v>14</v>
      </c>
      <c r="E488" s="88"/>
      <c r="F488" s="103">
        <f t="shared" si="18"/>
        <v>0</v>
      </c>
      <c r="G488" s="88"/>
      <c r="H488" s="81"/>
      <c r="I488" s="81"/>
    </row>
    <row r="489" spans="1:9" s="70" customFormat="1" x14ac:dyDescent="0.2">
      <c r="A489" s="80" t="s">
        <v>26</v>
      </c>
      <c r="B489" s="79" t="s">
        <v>321</v>
      </c>
      <c r="C489" s="96">
        <v>1.53</v>
      </c>
      <c r="D489" s="72" t="s">
        <v>14</v>
      </c>
      <c r="E489" s="88"/>
      <c r="F489" s="103">
        <f t="shared" si="18"/>
        <v>0</v>
      </c>
      <c r="G489" s="88"/>
      <c r="H489" s="81"/>
      <c r="I489" s="81"/>
    </row>
    <row r="490" spans="1:9" s="70" customFormat="1" x14ac:dyDescent="0.2">
      <c r="A490" s="80" t="s">
        <v>27</v>
      </c>
      <c r="B490" s="79" t="s">
        <v>322</v>
      </c>
      <c r="C490" s="96">
        <v>2.42</v>
      </c>
      <c r="D490" s="72" t="s">
        <v>14</v>
      </c>
      <c r="E490" s="88"/>
      <c r="F490" s="103">
        <f t="shared" si="18"/>
        <v>0</v>
      </c>
      <c r="G490" s="88"/>
      <c r="H490" s="81"/>
      <c r="I490" s="81"/>
    </row>
    <row r="491" spans="1:9" s="70" customFormat="1" x14ac:dyDescent="0.2">
      <c r="A491" s="80" t="s">
        <v>28</v>
      </c>
      <c r="B491" s="79" t="s">
        <v>323</v>
      </c>
      <c r="C491" s="96">
        <v>3.38</v>
      </c>
      <c r="D491" s="72" t="s">
        <v>14</v>
      </c>
      <c r="E491" s="88"/>
      <c r="F491" s="103">
        <f t="shared" si="18"/>
        <v>0</v>
      </c>
      <c r="G491" s="88"/>
      <c r="H491" s="81"/>
      <c r="I491" s="81"/>
    </row>
    <row r="492" spans="1:9" s="70" customFormat="1" x14ac:dyDescent="0.2">
      <c r="A492" s="80" t="s">
        <v>31</v>
      </c>
      <c r="B492" s="79" t="s">
        <v>324</v>
      </c>
      <c r="C492" s="96">
        <v>1.54</v>
      </c>
      <c r="D492" s="72" t="s">
        <v>14</v>
      </c>
      <c r="E492" s="88"/>
      <c r="F492" s="103">
        <f t="shared" si="18"/>
        <v>0</v>
      </c>
      <c r="G492" s="88"/>
      <c r="H492" s="81"/>
      <c r="I492" s="81"/>
    </row>
    <row r="493" spans="1:9" s="70" customFormat="1" x14ac:dyDescent="0.2">
      <c r="A493" s="80" t="s">
        <v>32</v>
      </c>
      <c r="B493" s="79" t="s">
        <v>477</v>
      </c>
      <c r="C493" s="96">
        <v>0.26</v>
      </c>
      <c r="D493" s="72" t="s">
        <v>14</v>
      </c>
      <c r="E493" s="88"/>
      <c r="F493" s="103">
        <f t="shared" si="18"/>
        <v>0</v>
      </c>
      <c r="G493" s="88"/>
      <c r="H493" s="81"/>
      <c r="I493" s="81"/>
    </row>
    <row r="494" spans="1:9" s="70" customFormat="1" x14ac:dyDescent="0.2">
      <c r="A494" s="80" t="s">
        <v>33</v>
      </c>
      <c r="B494" s="79" t="s">
        <v>478</v>
      </c>
      <c r="C494" s="96">
        <v>2.5</v>
      </c>
      <c r="D494" s="72" t="s">
        <v>14</v>
      </c>
      <c r="E494" s="88"/>
      <c r="F494" s="103">
        <f t="shared" si="18"/>
        <v>0</v>
      </c>
      <c r="G494" s="88"/>
      <c r="H494" s="81"/>
      <c r="I494" s="81"/>
    </row>
    <row r="495" spans="1:9" s="70" customFormat="1" x14ac:dyDescent="0.2">
      <c r="A495" s="80" t="s">
        <v>34</v>
      </c>
      <c r="B495" s="79" t="s">
        <v>479</v>
      </c>
      <c r="C495" s="96">
        <v>2.25</v>
      </c>
      <c r="D495" s="72" t="s">
        <v>14</v>
      </c>
      <c r="E495" s="88"/>
      <c r="F495" s="103">
        <f t="shared" si="18"/>
        <v>0</v>
      </c>
      <c r="G495" s="88"/>
      <c r="H495" s="81"/>
      <c r="I495" s="81"/>
    </row>
    <row r="496" spans="1:9" s="70" customFormat="1" x14ac:dyDescent="0.2">
      <c r="A496" s="80" t="s">
        <v>35</v>
      </c>
      <c r="B496" s="79" t="s">
        <v>480</v>
      </c>
      <c r="C496" s="96">
        <v>1.23</v>
      </c>
      <c r="D496" s="72" t="s">
        <v>14</v>
      </c>
      <c r="E496" s="88"/>
      <c r="F496" s="103">
        <f t="shared" si="18"/>
        <v>0</v>
      </c>
      <c r="G496" s="88"/>
      <c r="H496" s="81"/>
      <c r="I496" s="81"/>
    </row>
    <row r="497" spans="1:9" s="70" customFormat="1" x14ac:dyDescent="0.2">
      <c r="A497" s="80" t="s">
        <v>36</v>
      </c>
      <c r="B497" s="79" t="s">
        <v>362</v>
      </c>
      <c r="C497" s="96">
        <v>50.18</v>
      </c>
      <c r="D497" s="72" t="s">
        <v>14</v>
      </c>
      <c r="E497" s="88"/>
      <c r="F497" s="103">
        <f t="shared" si="18"/>
        <v>0</v>
      </c>
      <c r="G497" s="88"/>
      <c r="H497" s="81"/>
      <c r="I497" s="81"/>
    </row>
    <row r="498" spans="1:9" s="70" customFormat="1" x14ac:dyDescent="0.2">
      <c r="A498" s="80" t="s">
        <v>37</v>
      </c>
      <c r="B498" s="79" t="s">
        <v>504</v>
      </c>
      <c r="C498" s="96">
        <v>0.78</v>
      </c>
      <c r="D498" s="72" t="s">
        <v>14</v>
      </c>
      <c r="E498" s="88"/>
      <c r="F498" s="103">
        <f t="shared" si="18"/>
        <v>0</v>
      </c>
      <c r="G498" s="160">
        <f>SUM(F479:F498)</f>
        <v>0</v>
      </c>
      <c r="H498" s="81"/>
      <c r="I498" s="81"/>
    </row>
    <row r="499" spans="1:9" s="70" customFormat="1" x14ac:dyDescent="0.2">
      <c r="A499" s="80"/>
      <c r="G499" s="88"/>
      <c r="H499" s="81"/>
      <c r="I499" s="81"/>
    </row>
    <row r="500" spans="1:9" s="127" customFormat="1" x14ac:dyDescent="0.2">
      <c r="A500" s="124" t="s">
        <v>30</v>
      </c>
      <c r="B500" s="125" t="s">
        <v>132</v>
      </c>
      <c r="C500" s="96"/>
      <c r="D500" s="118"/>
      <c r="E500" s="69"/>
      <c r="F500" s="103"/>
      <c r="G500" s="119"/>
      <c r="H500" s="128"/>
      <c r="I500" s="128"/>
    </row>
    <row r="501" spans="1:9" s="127" customFormat="1" x14ac:dyDescent="0.2">
      <c r="A501" s="80" t="s">
        <v>82</v>
      </c>
      <c r="B501" s="79" t="s">
        <v>363</v>
      </c>
      <c r="C501" s="96">
        <v>82.62</v>
      </c>
      <c r="D501" s="72" t="s">
        <v>23</v>
      </c>
      <c r="E501" s="88"/>
      <c r="F501" s="103">
        <f>C501*E501</f>
        <v>0</v>
      </c>
      <c r="G501" s="88"/>
      <c r="H501" s="128"/>
      <c r="I501" s="128"/>
    </row>
    <row r="502" spans="1:9" s="70" customFormat="1" ht="12.75" customHeight="1" x14ac:dyDescent="0.2">
      <c r="A502" s="80" t="s">
        <v>83</v>
      </c>
      <c r="B502" s="79" t="s">
        <v>146</v>
      </c>
      <c r="C502" s="96">
        <v>28.42</v>
      </c>
      <c r="D502" s="72" t="s">
        <v>14</v>
      </c>
      <c r="E502" s="88"/>
      <c r="F502" s="103">
        <f>C502*E502</f>
        <v>0</v>
      </c>
      <c r="G502" s="160">
        <f>SUM(F501:F502)</f>
        <v>0</v>
      </c>
      <c r="H502" s="81"/>
      <c r="I502" s="81"/>
    </row>
    <row r="503" spans="1:9" s="70" customFormat="1" x14ac:dyDescent="0.2">
      <c r="A503" s="80"/>
      <c r="B503" s="79"/>
      <c r="C503" s="96"/>
      <c r="D503" s="72"/>
      <c r="E503" s="88"/>
      <c r="F503" s="103"/>
      <c r="G503" s="160"/>
      <c r="H503" s="81"/>
      <c r="I503" s="81"/>
    </row>
    <row r="504" spans="1:9" s="127" customFormat="1" ht="15" customHeight="1" x14ac:dyDescent="0.2">
      <c r="A504" s="124" t="s">
        <v>44</v>
      </c>
      <c r="B504" s="125" t="s">
        <v>133</v>
      </c>
      <c r="C504" s="96"/>
      <c r="D504" s="118"/>
      <c r="E504" s="69"/>
      <c r="F504" s="103"/>
      <c r="G504" s="119"/>
      <c r="H504" s="128"/>
      <c r="I504" s="128"/>
    </row>
    <row r="505" spans="1:9" s="70" customFormat="1" x14ac:dyDescent="0.2">
      <c r="A505" s="80" t="s">
        <v>82</v>
      </c>
      <c r="B505" s="79" t="s">
        <v>152</v>
      </c>
      <c r="C505" s="96">
        <v>104.42</v>
      </c>
      <c r="D505" s="72" t="s">
        <v>23</v>
      </c>
      <c r="E505" s="88"/>
      <c r="F505" s="103">
        <f>C505*E505</f>
        <v>0</v>
      </c>
      <c r="G505" s="88"/>
      <c r="H505" s="81"/>
      <c r="I505" s="81"/>
    </row>
    <row r="506" spans="1:9" s="70" customFormat="1" x14ac:dyDescent="0.2">
      <c r="A506" s="80" t="s">
        <v>83</v>
      </c>
      <c r="B506" s="79" t="s">
        <v>153</v>
      </c>
      <c r="C506" s="96">
        <v>60.83</v>
      </c>
      <c r="D506" s="72" t="s">
        <v>23</v>
      </c>
      <c r="E506" s="88"/>
      <c r="F506" s="103">
        <f>C506*E506</f>
        <v>0</v>
      </c>
      <c r="G506" s="88"/>
      <c r="H506" s="81"/>
      <c r="I506" s="81"/>
    </row>
    <row r="507" spans="1:9" s="70" customFormat="1" x14ac:dyDescent="0.2">
      <c r="A507" s="80" t="s">
        <v>84</v>
      </c>
      <c r="B507" s="79" t="s">
        <v>217</v>
      </c>
      <c r="C507" s="96">
        <v>478.59</v>
      </c>
      <c r="D507" s="72" t="s">
        <v>23</v>
      </c>
      <c r="E507" s="88"/>
      <c r="F507" s="103">
        <f>C507*E507</f>
        <v>0</v>
      </c>
      <c r="G507" s="88"/>
      <c r="H507" s="81"/>
      <c r="I507" s="81"/>
    </row>
    <row r="508" spans="1:9" s="70" customFormat="1" x14ac:dyDescent="0.2">
      <c r="A508" s="80" t="s">
        <v>86</v>
      </c>
      <c r="B508" s="79" t="s">
        <v>154</v>
      </c>
      <c r="C508" s="96">
        <f>C507</f>
        <v>478.59</v>
      </c>
      <c r="D508" s="72" t="s">
        <v>23</v>
      </c>
      <c r="E508" s="88"/>
      <c r="F508" s="103">
        <f>C508*E508</f>
        <v>0</v>
      </c>
      <c r="G508" s="88"/>
      <c r="H508" s="81"/>
      <c r="I508" s="81"/>
    </row>
    <row r="509" spans="1:9" s="70" customFormat="1" x14ac:dyDescent="0.2">
      <c r="A509" s="80" t="s">
        <v>87</v>
      </c>
      <c r="B509" s="79" t="s">
        <v>149</v>
      </c>
      <c r="C509" s="96">
        <v>534.70000000000005</v>
      </c>
      <c r="D509" s="72" t="s">
        <v>46</v>
      </c>
      <c r="E509" s="88"/>
      <c r="F509" s="103">
        <f>C509*E509</f>
        <v>0</v>
      </c>
      <c r="G509" s="160">
        <f>SUM(F505:F509)</f>
        <v>0</v>
      </c>
      <c r="H509" s="81"/>
      <c r="I509" s="81"/>
    </row>
    <row r="510" spans="1:9" s="70" customFormat="1" x14ac:dyDescent="0.2">
      <c r="A510" s="80"/>
      <c r="B510" s="79"/>
      <c r="C510" s="96"/>
      <c r="D510" s="72"/>
      <c r="E510" s="88"/>
      <c r="F510" s="103"/>
      <c r="G510" s="88"/>
      <c r="H510" s="81"/>
      <c r="I510" s="81"/>
    </row>
    <row r="511" spans="1:9" s="70" customFormat="1" x14ac:dyDescent="0.2">
      <c r="A511" s="112" t="s">
        <v>45</v>
      </c>
      <c r="B511" s="93" t="s">
        <v>134</v>
      </c>
      <c r="C511" s="96"/>
      <c r="D511" s="72"/>
      <c r="E511" s="88"/>
      <c r="F511" s="103"/>
      <c r="G511" s="88"/>
      <c r="H511" s="81"/>
      <c r="I511" s="81"/>
    </row>
    <row r="512" spans="1:9" s="70" customFormat="1" ht="27.75" customHeight="1" x14ac:dyDescent="0.2">
      <c r="A512" s="80" t="s">
        <v>82</v>
      </c>
      <c r="B512" s="94" t="s">
        <v>275</v>
      </c>
      <c r="C512" s="96">
        <v>302.98</v>
      </c>
      <c r="D512" s="72" t="s">
        <v>23</v>
      </c>
      <c r="E512" s="88"/>
      <c r="F512" s="103">
        <f>C512*E512</f>
        <v>0</v>
      </c>
      <c r="G512" s="88"/>
      <c r="H512" s="81"/>
      <c r="I512" s="81"/>
    </row>
    <row r="513" spans="1:9" s="70" customFormat="1" ht="26.25" customHeight="1" x14ac:dyDescent="0.2">
      <c r="A513" s="80" t="s">
        <v>83</v>
      </c>
      <c r="B513" s="94" t="s">
        <v>276</v>
      </c>
      <c r="C513" s="96">
        <v>30.48</v>
      </c>
      <c r="D513" s="72" t="s">
        <v>46</v>
      </c>
      <c r="E513" s="88"/>
      <c r="F513" s="103">
        <f>C513*E513</f>
        <v>0</v>
      </c>
      <c r="G513" s="160">
        <f>SUM(F512:F513)</f>
        <v>0</v>
      </c>
      <c r="H513" s="81"/>
      <c r="I513" s="81"/>
    </row>
    <row r="514" spans="1:9" s="70" customFormat="1" x14ac:dyDescent="0.2">
      <c r="B514" s="79"/>
      <c r="C514" s="96"/>
      <c r="D514" s="72"/>
      <c r="E514" s="88"/>
      <c r="F514" s="103"/>
      <c r="G514" s="160"/>
      <c r="H514" s="81"/>
      <c r="I514" s="81"/>
    </row>
    <row r="515" spans="1:9" s="70" customFormat="1" x14ac:dyDescent="0.2">
      <c r="A515" s="112" t="s">
        <v>47</v>
      </c>
      <c r="B515" s="93" t="s">
        <v>138</v>
      </c>
      <c r="C515" s="96"/>
      <c r="D515" s="72"/>
      <c r="E515" s="88"/>
      <c r="F515" s="103"/>
      <c r="G515" s="88"/>
      <c r="H515" s="81"/>
      <c r="I515" s="81"/>
    </row>
    <row r="516" spans="1:9" s="70" customFormat="1" ht="25.5" x14ac:dyDescent="0.2">
      <c r="A516" s="80" t="s">
        <v>82</v>
      </c>
      <c r="B516" s="79" t="s">
        <v>328</v>
      </c>
      <c r="C516" s="96">
        <v>2</v>
      </c>
      <c r="D516" s="72" t="s">
        <v>12</v>
      </c>
      <c r="E516" s="88"/>
      <c r="F516" s="103">
        <f t="shared" ref="F516:F521" si="19">C516*E516</f>
        <v>0</v>
      </c>
      <c r="G516" s="88"/>
      <c r="H516" s="81"/>
      <c r="I516" s="81"/>
    </row>
    <row r="517" spans="1:9" s="70" customFormat="1" ht="25.5" x14ac:dyDescent="0.2">
      <c r="A517" s="80" t="s">
        <v>83</v>
      </c>
      <c r="B517" s="79" t="s">
        <v>327</v>
      </c>
      <c r="C517" s="96">
        <v>1</v>
      </c>
      <c r="D517" s="72" t="s">
        <v>12</v>
      </c>
      <c r="E517" s="88"/>
      <c r="F517" s="103">
        <f t="shared" si="19"/>
        <v>0</v>
      </c>
      <c r="G517" s="88"/>
      <c r="H517" s="81"/>
      <c r="I517" s="81"/>
    </row>
    <row r="518" spans="1:9" s="70" customFormat="1" ht="25.5" x14ac:dyDescent="0.2">
      <c r="A518" s="80" t="s">
        <v>84</v>
      </c>
      <c r="B518" s="79" t="s">
        <v>371</v>
      </c>
      <c r="C518" s="96">
        <v>2</v>
      </c>
      <c r="D518" s="72" t="s">
        <v>12</v>
      </c>
      <c r="E518" s="88"/>
      <c r="F518" s="103">
        <f t="shared" si="19"/>
        <v>0</v>
      </c>
      <c r="G518" s="88"/>
      <c r="H518" s="81"/>
      <c r="I518" s="81"/>
    </row>
    <row r="519" spans="1:9" s="70" customFormat="1" x14ac:dyDescent="0.2">
      <c r="A519" s="80" t="s">
        <v>86</v>
      </c>
      <c r="B519" s="79" t="s">
        <v>369</v>
      </c>
      <c r="C519" s="96">
        <v>162.41</v>
      </c>
      <c r="D519" s="72" t="s">
        <v>23</v>
      </c>
      <c r="E519" s="88"/>
      <c r="F519" s="103">
        <f t="shared" si="19"/>
        <v>0</v>
      </c>
      <c r="G519" s="88"/>
      <c r="H519" s="81"/>
      <c r="I519" s="81"/>
    </row>
    <row r="520" spans="1:9" s="70" customFormat="1" ht="38.25" x14ac:dyDescent="0.2">
      <c r="A520" s="80" t="s">
        <v>19</v>
      </c>
      <c r="B520" s="79" t="s">
        <v>282</v>
      </c>
      <c r="C520" s="96">
        <v>2.58</v>
      </c>
      <c r="D520" s="72" t="s">
        <v>23</v>
      </c>
      <c r="E520" s="88"/>
      <c r="F520" s="103">
        <f t="shared" si="19"/>
        <v>0</v>
      </c>
      <c r="G520" s="160"/>
      <c r="H520" s="81"/>
      <c r="I520" s="81"/>
    </row>
    <row r="521" spans="1:9" s="70" customFormat="1" x14ac:dyDescent="0.2">
      <c r="A521" s="80" t="s">
        <v>20</v>
      </c>
      <c r="B521" s="79" t="s">
        <v>285</v>
      </c>
      <c r="C521" s="96">
        <f>C520*10.76</f>
        <v>27.7608</v>
      </c>
      <c r="D521" s="72" t="s">
        <v>17</v>
      </c>
      <c r="E521" s="88"/>
      <c r="F521" s="103">
        <f t="shared" si="19"/>
        <v>0</v>
      </c>
      <c r="G521" s="160">
        <f>SUM(F516:F521)</f>
        <v>0</v>
      </c>
      <c r="H521" s="81"/>
      <c r="I521" s="81"/>
    </row>
    <row r="522" spans="1:9" s="70" customFormat="1" x14ac:dyDescent="0.2">
      <c r="A522" s="80"/>
      <c r="B522" s="79"/>
      <c r="C522" s="96"/>
      <c r="D522" s="72"/>
      <c r="E522" s="88"/>
      <c r="F522" s="103"/>
      <c r="G522" s="160"/>
      <c r="H522" s="81"/>
      <c r="I522" s="81"/>
    </row>
    <row r="523" spans="1:9" s="70" customFormat="1" x14ac:dyDescent="0.2">
      <c r="A523" s="112" t="s">
        <v>50</v>
      </c>
      <c r="B523" s="93" t="s">
        <v>137</v>
      </c>
      <c r="C523" s="96"/>
      <c r="D523" s="72"/>
      <c r="E523" s="88"/>
      <c r="F523" s="103"/>
      <c r="G523" s="88"/>
      <c r="H523" s="81"/>
      <c r="I523" s="81"/>
    </row>
    <row r="524" spans="1:9" s="70" customFormat="1" ht="25.5" x14ac:dyDescent="0.2">
      <c r="A524" s="80" t="s">
        <v>82</v>
      </c>
      <c r="B524" s="79" t="s">
        <v>219</v>
      </c>
      <c r="C524" s="96">
        <v>27.15</v>
      </c>
      <c r="D524" s="72" t="s">
        <v>23</v>
      </c>
      <c r="E524" s="88"/>
      <c r="F524" s="103">
        <f>C524*E524</f>
        <v>0</v>
      </c>
      <c r="G524" s="160"/>
      <c r="H524" s="81"/>
      <c r="I524" s="81"/>
    </row>
    <row r="525" spans="1:9" s="70" customFormat="1" ht="25.5" x14ac:dyDescent="0.2">
      <c r="A525" s="80" t="s">
        <v>83</v>
      </c>
      <c r="B525" s="79" t="s">
        <v>364</v>
      </c>
      <c r="C525" s="96">
        <v>9.92</v>
      </c>
      <c r="D525" s="72" t="s">
        <v>23</v>
      </c>
      <c r="E525" s="88"/>
      <c r="F525" s="103">
        <f>C525*E525</f>
        <v>0</v>
      </c>
      <c r="G525" s="160">
        <f>SUM(F524:F525)</f>
        <v>0</v>
      </c>
      <c r="H525" s="81"/>
      <c r="I525" s="81"/>
    </row>
    <row r="526" spans="1:9" s="70" customFormat="1" x14ac:dyDescent="0.2">
      <c r="A526" s="80"/>
      <c r="B526" s="79"/>
      <c r="C526" s="96"/>
      <c r="D526" s="72"/>
      <c r="E526" s="88"/>
      <c r="F526" s="103"/>
      <c r="G526" s="160"/>
      <c r="H526" s="81"/>
      <c r="I526" s="81"/>
    </row>
    <row r="527" spans="1:9" s="70" customFormat="1" x14ac:dyDescent="0.2">
      <c r="A527" s="112" t="s">
        <v>50</v>
      </c>
      <c r="B527" s="93" t="s">
        <v>140</v>
      </c>
      <c r="C527" s="96"/>
      <c r="D527" s="72"/>
      <c r="E527" s="88"/>
      <c r="F527" s="103"/>
      <c r="G527" s="88"/>
      <c r="H527" s="81"/>
      <c r="I527" s="81"/>
    </row>
    <row r="528" spans="1:9" s="70" customFormat="1" x14ac:dyDescent="0.2">
      <c r="A528" s="80" t="s">
        <v>82</v>
      </c>
      <c r="B528" s="79" t="s">
        <v>143</v>
      </c>
      <c r="C528" s="96">
        <v>2</v>
      </c>
      <c r="D528" s="72" t="s">
        <v>12</v>
      </c>
      <c r="E528" s="88"/>
      <c r="F528" s="103">
        <f t="shared" ref="F528:F540" si="20">C528*E528</f>
        <v>0</v>
      </c>
      <c r="G528" s="88"/>
      <c r="H528" s="81"/>
      <c r="I528" s="81"/>
    </row>
    <row r="529" spans="1:9" s="70" customFormat="1" ht="25.5" x14ac:dyDescent="0.2">
      <c r="A529" s="80" t="s">
        <v>83</v>
      </c>
      <c r="B529" s="79" t="s">
        <v>352</v>
      </c>
      <c r="C529" s="96">
        <v>2</v>
      </c>
      <c r="D529" s="72" t="s">
        <v>12</v>
      </c>
      <c r="E529" s="88"/>
      <c r="F529" s="103">
        <f t="shared" si="20"/>
        <v>0</v>
      </c>
      <c r="G529" s="88"/>
      <c r="H529" s="81"/>
      <c r="I529" s="81"/>
    </row>
    <row r="530" spans="1:9" s="70" customFormat="1" ht="15" customHeight="1" x14ac:dyDescent="0.2">
      <c r="A530" s="80" t="s">
        <v>84</v>
      </c>
      <c r="B530" s="70" t="s">
        <v>365</v>
      </c>
      <c r="C530" s="96">
        <v>1</v>
      </c>
      <c r="D530" s="72" t="s">
        <v>12</v>
      </c>
      <c r="E530" s="88"/>
      <c r="F530" s="103">
        <f t="shared" si="20"/>
        <v>0</v>
      </c>
      <c r="G530" s="88"/>
      <c r="H530" s="81"/>
      <c r="I530" s="81"/>
    </row>
    <row r="531" spans="1:9" s="70" customFormat="1" ht="25.5" x14ac:dyDescent="0.2">
      <c r="A531" s="80" t="s">
        <v>86</v>
      </c>
      <c r="B531" s="94" t="s">
        <v>329</v>
      </c>
      <c r="C531" s="96">
        <v>1</v>
      </c>
      <c r="D531" s="72" t="s">
        <v>12</v>
      </c>
      <c r="E531" s="88"/>
      <c r="F531" s="103">
        <f t="shared" si="20"/>
        <v>0</v>
      </c>
      <c r="G531" s="88"/>
      <c r="H531" s="81"/>
      <c r="I531" s="81"/>
    </row>
    <row r="532" spans="1:9" s="70" customFormat="1" x14ac:dyDescent="0.2">
      <c r="A532" s="80" t="s">
        <v>87</v>
      </c>
      <c r="B532" s="79" t="s">
        <v>105</v>
      </c>
      <c r="C532" s="96">
        <v>2</v>
      </c>
      <c r="D532" s="72" t="s">
        <v>12</v>
      </c>
      <c r="E532" s="88"/>
      <c r="F532" s="103">
        <f t="shared" si="20"/>
        <v>0</v>
      </c>
      <c r="G532" s="88"/>
      <c r="H532" s="81"/>
      <c r="I532" s="81"/>
    </row>
    <row r="533" spans="1:9" s="70" customFormat="1" x14ac:dyDescent="0.2">
      <c r="A533" s="80" t="s">
        <v>88</v>
      </c>
      <c r="B533" s="79" t="s">
        <v>80</v>
      </c>
      <c r="C533" s="96">
        <v>1</v>
      </c>
      <c r="D533" s="72" t="s">
        <v>12</v>
      </c>
      <c r="E533" s="88"/>
      <c r="F533" s="103">
        <f t="shared" si="20"/>
        <v>0</v>
      </c>
      <c r="G533" s="88"/>
      <c r="H533" s="81"/>
      <c r="I533" s="81"/>
    </row>
    <row r="534" spans="1:9" s="70" customFormat="1" x14ac:dyDescent="0.2">
      <c r="A534" s="80" t="s">
        <v>89</v>
      </c>
      <c r="B534" s="79" t="s">
        <v>48</v>
      </c>
      <c r="C534" s="96">
        <v>2</v>
      </c>
      <c r="D534" s="72" t="s">
        <v>12</v>
      </c>
      <c r="E534" s="88"/>
      <c r="F534" s="103">
        <f t="shared" si="20"/>
        <v>0</v>
      </c>
      <c r="G534" s="88"/>
      <c r="H534" s="81"/>
      <c r="I534" s="81"/>
    </row>
    <row r="535" spans="1:9" s="70" customFormat="1" x14ac:dyDescent="0.2">
      <c r="A535" s="80" t="s">
        <v>90</v>
      </c>
      <c r="B535" s="70" t="s">
        <v>368</v>
      </c>
      <c r="C535" s="96">
        <v>1</v>
      </c>
      <c r="D535" s="72" t="s">
        <v>12</v>
      </c>
      <c r="E535" s="88"/>
      <c r="F535" s="103">
        <f t="shared" si="20"/>
        <v>0</v>
      </c>
      <c r="G535" s="88"/>
      <c r="H535" s="81"/>
      <c r="I535" s="81"/>
    </row>
    <row r="536" spans="1:9" s="70" customFormat="1" x14ac:dyDescent="0.2">
      <c r="A536" s="80" t="s">
        <v>91</v>
      </c>
      <c r="B536" s="79" t="s">
        <v>112</v>
      </c>
      <c r="C536" s="96">
        <v>2</v>
      </c>
      <c r="D536" s="72" t="s">
        <v>12</v>
      </c>
      <c r="E536" s="88"/>
      <c r="F536" s="103">
        <f t="shared" si="20"/>
        <v>0</v>
      </c>
      <c r="G536" s="88"/>
      <c r="H536" s="81"/>
      <c r="I536" s="81"/>
    </row>
    <row r="537" spans="1:9" s="70" customFormat="1" x14ac:dyDescent="0.2">
      <c r="A537" s="80" t="s">
        <v>92</v>
      </c>
      <c r="B537" s="79" t="s">
        <v>113</v>
      </c>
      <c r="C537" s="96">
        <v>2</v>
      </c>
      <c r="D537" s="72" t="s">
        <v>12</v>
      </c>
      <c r="E537" s="88"/>
      <c r="F537" s="103">
        <f t="shared" si="20"/>
        <v>0</v>
      </c>
      <c r="G537" s="88"/>
      <c r="H537" s="81"/>
      <c r="I537" s="81"/>
    </row>
    <row r="538" spans="1:9" s="70" customFormat="1" x14ac:dyDescent="0.2">
      <c r="A538" s="80" t="s">
        <v>93</v>
      </c>
      <c r="B538" s="79" t="s">
        <v>111</v>
      </c>
      <c r="C538" s="96">
        <v>2</v>
      </c>
      <c r="D538" s="72" t="s">
        <v>12</v>
      </c>
      <c r="E538" s="88"/>
      <c r="F538" s="103">
        <f t="shared" si="20"/>
        <v>0</v>
      </c>
      <c r="G538" s="88"/>
      <c r="H538" s="81"/>
      <c r="I538" s="81"/>
    </row>
    <row r="539" spans="1:9" s="70" customFormat="1" x14ac:dyDescent="0.2">
      <c r="A539" s="80" t="s">
        <v>94</v>
      </c>
      <c r="B539" s="79" t="s">
        <v>106</v>
      </c>
      <c r="C539" s="96">
        <v>1</v>
      </c>
      <c r="D539" s="72" t="s">
        <v>49</v>
      </c>
      <c r="E539" s="88"/>
      <c r="F539" s="103">
        <f t="shared" si="20"/>
        <v>0</v>
      </c>
      <c r="G539" s="88"/>
      <c r="H539" s="81"/>
      <c r="I539" s="81"/>
    </row>
    <row r="540" spans="1:9" s="70" customFormat="1" x14ac:dyDescent="0.2">
      <c r="A540" s="72" t="s">
        <v>95</v>
      </c>
      <c r="B540" s="79" t="s">
        <v>107</v>
      </c>
      <c r="C540" s="96">
        <v>1</v>
      </c>
      <c r="D540" s="72" t="s">
        <v>49</v>
      </c>
      <c r="E540" s="88"/>
      <c r="F540" s="103">
        <f t="shared" si="20"/>
        <v>0</v>
      </c>
      <c r="G540" s="160">
        <f>SUM(F528:F540)</f>
        <v>0</v>
      </c>
      <c r="H540" s="81"/>
      <c r="I540" s="81"/>
    </row>
    <row r="541" spans="1:9" s="70" customFormat="1" ht="12.75" customHeight="1" x14ac:dyDescent="0.2">
      <c r="A541" s="80"/>
      <c r="B541" s="79"/>
      <c r="C541" s="96"/>
      <c r="D541" s="72"/>
      <c r="E541" s="88"/>
      <c r="F541" s="103"/>
      <c r="G541" s="160"/>
      <c r="H541" s="81"/>
      <c r="I541" s="81"/>
    </row>
    <row r="542" spans="1:9" s="70" customFormat="1" x14ac:dyDescent="0.2">
      <c r="A542" s="112" t="s">
        <v>51</v>
      </c>
      <c r="B542" s="93" t="s">
        <v>139</v>
      </c>
      <c r="C542" s="96"/>
      <c r="D542" s="72"/>
      <c r="E542" s="88"/>
      <c r="F542" s="103"/>
      <c r="G542" s="88"/>
      <c r="H542" s="81"/>
      <c r="I542" s="81"/>
    </row>
    <row r="543" spans="1:9" s="70" customFormat="1" x14ac:dyDescent="0.2">
      <c r="A543" s="80" t="s">
        <v>82</v>
      </c>
      <c r="B543" s="79" t="s">
        <v>223</v>
      </c>
      <c r="C543" s="96">
        <v>10.98</v>
      </c>
      <c r="D543" s="72" t="s">
        <v>17</v>
      </c>
      <c r="E543" s="88"/>
      <c r="F543" s="103">
        <f>C543*E543</f>
        <v>0</v>
      </c>
      <c r="G543" s="88"/>
      <c r="H543" s="81"/>
      <c r="I543" s="81"/>
    </row>
    <row r="544" spans="1:9" s="70" customFormat="1" x14ac:dyDescent="0.2">
      <c r="A544" s="80" t="s">
        <v>83</v>
      </c>
      <c r="B544" s="79" t="s">
        <v>366</v>
      </c>
      <c r="C544" s="96">
        <v>5.58</v>
      </c>
      <c r="D544" s="72" t="s">
        <v>56</v>
      </c>
      <c r="E544" s="88"/>
      <c r="F544" s="103">
        <f>C544*E544</f>
        <v>0</v>
      </c>
      <c r="G544" s="88"/>
      <c r="H544" s="81"/>
      <c r="I544" s="81"/>
    </row>
    <row r="545" spans="1:9" s="70" customFormat="1" x14ac:dyDescent="0.2">
      <c r="A545" s="80" t="s">
        <v>84</v>
      </c>
      <c r="B545" s="79" t="s">
        <v>367</v>
      </c>
      <c r="C545" s="96">
        <v>5.58</v>
      </c>
      <c r="D545" s="72" t="s">
        <v>56</v>
      </c>
      <c r="E545" s="88"/>
      <c r="F545" s="103">
        <f>C545*E545</f>
        <v>0</v>
      </c>
      <c r="G545" s="160">
        <f>SUM(F543:F545)</f>
        <v>0</v>
      </c>
      <c r="H545" s="81"/>
      <c r="I545" s="81"/>
    </row>
    <row r="546" spans="1:9" s="70" customFormat="1" x14ac:dyDescent="0.2">
      <c r="H546" s="81"/>
      <c r="I546" s="81"/>
    </row>
    <row r="547" spans="1:9" s="70" customFormat="1" x14ac:dyDescent="0.2">
      <c r="A547" s="112" t="s">
        <v>52</v>
      </c>
      <c r="B547" s="93" t="s">
        <v>141</v>
      </c>
      <c r="C547" s="96"/>
      <c r="D547" s="72"/>
      <c r="E547" s="88"/>
      <c r="F547" s="103"/>
      <c r="G547" s="88"/>
      <c r="H547" s="81"/>
      <c r="I547" s="81"/>
    </row>
    <row r="548" spans="1:9" s="70" customFormat="1" x14ac:dyDescent="0.2">
      <c r="A548" s="80" t="s">
        <v>82</v>
      </c>
      <c r="B548" s="79" t="s">
        <v>147</v>
      </c>
      <c r="C548" s="96">
        <f>SUM(C549:C551)</f>
        <v>661.16</v>
      </c>
      <c r="D548" s="72" t="s">
        <v>23</v>
      </c>
      <c r="E548" s="88"/>
      <c r="F548" s="103">
        <f>C548*E548</f>
        <v>0</v>
      </c>
      <c r="G548" s="88"/>
      <c r="H548" s="81"/>
      <c r="I548" s="81"/>
    </row>
    <row r="549" spans="1:9" s="70" customFormat="1" x14ac:dyDescent="0.2">
      <c r="A549" s="80" t="s">
        <v>83</v>
      </c>
      <c r="B549" s="79" t="s">
        <v>156</v>
      </c>
      <c r="C549" s="96">
        <v>503.43</v>
      </c>
      <c r="D549" s="72" t="s">
        <v>23</v>
      </c>
      <c r="E549" s="88"/>
      <c r="F549" s="103">
        <f>C549*E549</f>
        <v>0</v>
      </c>
      <c r="G549" s="88"/>
      <c r="H549" s="81"/>
      <c r="I549" s="81"/>
    </row>
    <row r="550" spans="1:9" s="70" customFormat="1" x14ac:dyDescent="0.2">
      <c r="A550" s="95" t="s">
        <v>84</v>
      </c>
      <c r="B550" s="79" t="s">
        <v>157</v>
      </c>
      <c r="C550" s="96">
        <v>60.83</v>
      </c>
      <c r="D550" s="72" t="s">
        <v>23</v>
      </c>
      <c r="E550" s="88"/>
      <c r="F550" s="103">
        <f>C550*E550</f>
        <v>0</v>
      </c>
      <c r="G550" s="160"/>
      <c r="H550" s="81"/>
      <c r="I550" s="81"/>
    </row>
    <row r="551" spans="1:9" s="70" customFormat="1" x14ac:dyDescent="0.2">
      <c r="A551" s="80" t="s">
        <v>86</v>
      </c>
      <c r="B551" s="79" t="s">
        <v>283</v>
      </c>
      <c r="C551" s="96">
        <v>96.9</v>
      </c>
      <c r="D551" s="72" t="s">
        <v>23</v>
      </c>
      <c r="E551" s="88"/>
      <c r="F551" s="103">
        <f>C551*E551</f>
        <v>0</v>
      </c>
      <c r="G551" s="160"/>
      <c r="H551" s="81"/>
      <c r="I551" s="81"/>
    </row>
    <row r="552" spans="1:9" s="70" customFormat="1" x14ac:dyDescent="0.2">
      <c r="A552" s="80" t="s">
        <v>87</v>
      </c>
      <c r="B552" s="79" t="s">
        <v>284</v>
      </c>
      <c r="C552" s="96">
        <f>C520</f>
        <v>2.58</v>
      </c>
      <c r="D552" s="72" t="s">
        <v>23</v>
      </c>
      <c r="E552" s="88"/>
      <c r="F552" s="103">
        <f>C552*E552</f>
        <v>0</v>
      </c>
      <c r="G552" s="160">
        <f>SUM(F548:F552)</f>
        <v>0</v>
      </c>
      <c r="H552" s="81"/>
      <c r="I552" s="81"/>
    </row>
    <row r="553" spans="1:9" s="70" customFormat="1" x14ac:dyDescent="0.2">
      <c r="A553" s="80"/>
      <c r="B553" s="79"/>
      <c r="C553" s="96"/>
      <c r="D553" s="72"/>
      <c r="E553" s="88"/>
      <c r="F553" s="103"/>
      <c r="G553" s="160"/>
      <c r="H553" s="81"/>
      <c r="I553" s="81"/>
    </row>
    <row r="554" spans="1:9" s="70" customFormat="1" x14ac:dyDescent="0.2">
      <c r="A554" s="112" t="s">
        <v>53</v>
      </c>
      <c r="B554" s="93" t="s">
        <v>191</v>
      </c>
      <c r="C554" s="96"/>
      <c r="D554" s="72"/>
      <c r="E554" s="88"/>
      <c r="F554" s="103"/>
      <c r="G554" s="88"/>
      <c r="H554" s="81"/>
      <c r="I554" s="81"/>
    </row>
    <row r="555" spans="1:9" s="70" customFormat="1" ht="28.5" customHeight="1" x14ac:dyDescent="0.2">
      <c r="A555" s="80" t="s">
        <v>82</v>
      </c>
      <c r="B555" s="94" t="s">
        <v>370</v>
      </c>
      <c r="C555" s="96">
        <v>4.91</v>
      </c>
      <c r="D555" s="72" t="s">
        <v>23</v>
      </c>
      <c r="E555" s="88"/>
      <c r="F555" s="103">
        <f>C555*E555</f>
        <v>0</v>
      </c>
      <c r="G555" s="88"/>
      <c r="H555" s="81"/>
      <c r="I555" s="81"/>
    </row>
    <row r="556" spans="1:9" s="70" customFormat="1" x14ac:dyDescent="0.2">
      <c r="A556" s="80" t="s">
        <v>83</v>
      </c>
      <c r="B556" s="94" t="s">
        <v>524</v>
      </c>
      <c r="C556" s="70">
        <v>1</v>
      </c>
      <c r="D556" s="72" t="s">
        <v>12</v>
      </c>
      <c r="E556" s="88"/>
      <c r="F556" s="103">
        <f>C556*E556</f>
        <v>0</v>
      </c>
      <c r="H556" s="81"/>
      <c r="I556" s="81"/>
    </row>
    <row r="557" spans="1:9" s="70" customFormat="1" x14ac:dyDescent="0.2">
      <c r="A557" s="80" t="s">
        <v>84</v>
      </c>
      <c r="B557" s="79" t="s">
        <v>287</v>
      </c>
      <c r="C557" s="96">
        <v>197.16</v>
      </c>
      <c r="D557" s="72" t="s">
        <v>23</v>
      </c>
      <c r="E557" s="88"/>
      <c r="F557" s="103">
        <f>C557*E557</f>
        <v>0</v>
      </c>
      <c r="G557" s="160">
        <f>SUM(F555:F557)</f>
        <v>0</v>
      </c>
      <c r="H557" s="81"/>
      <c r="I557" s="81"/>
    </row>
    <row r="558" spans="1:9" s="70" customFormat="1" x14ac:dyDescent="0.2">
      <c r="A558" s="95"/>
      <c r="B558" s="79"/>
      <c r="C558" s="96"/>
      <c r="D558" s="72"/>
      <c r="E558" s="88"/>
      <c r="F558" s="103"/>
      <c r="G558" s="160"/>
      <c r="H558" s="81"/>
      <c r="I558" s="81"/>
    </row>
    <row r="559" spans="1:9" s="70" customFormat="1" x14ac:dyDescent="0.2">
      <c r="A559" s="223" t="s">
        <v>54</v>
      </c>
      <c r="B559" s="93" t="s">
        <v>502</v>
      </c>
      <c r="C559" s="96"/>
      <c r="D559" s="72"/>
      <c r="E559" s="88"/>
      <c r="F559" s="103"/>
      <c r="G559" s="160"/>
      <c r="H559" s="81"/>
      <c r="I559" s="81"/>
    </row>
    <row r="560" spans="1:9" s="200" customFormat="1" ht="14.25" customHeight="1" x14ac:dyDescent="0.25">
      <c r="A560" s="202" t="s">
        <v>382</v>
      </c>
      <c r="B560" s="206" t="s">
        <v>409</v>
      </c>
      <c r="C560" s="207">
        <v>54</v>
      </c>
      <c r="D560" s="208" t="s">
        <v>12</v>
      </c>
      <c r="E560" s="207"/>
      <c r="F560" s="210">
        <f>E560*C560</f>
        <v>0</v>
      </c>
      <c r="G560" s="210"/>
    </row>
    <row r="561" spans="1:7" s="200" customFormat="1" ht="29.25" customHeight="1" x14ac:dyDescent="0.25">
      <c r="A561" s="202" t="s">
        <v>380</v>
      </c>
      <c r="B561" s="211" t="s">
        <v>408</v>
      </c>
      <c r="C561" s="212">
        <v>54</v>
      </c>
      <c r="D561" s="208" t="s">
        <v>12</v>
      </c>
      <c r="E561" s="213"/>
      <c r="F561" s="210">
        <f>E561*C561</f>
        <v>0</v>
      </c>
      <c r="G561" s="210"/>
    </row>
    <row r="562" spans="1:7" s="200" customFormat="1" ht="14.25" customHeight="1" x14ac:dyDescent="0.25">
      <c r="A562" s="202" t="s">
        <v>407</v>
      </c>
      <c r="B562" s="206" t="s">
        <v>422</v>
      </c>
      <c r="C562" s="207">
        <v>3</v>
      </c>
      <c r="D562" s="208" t="s">
        <v>12</v>
      </c>
      <c r="E562" s="213"/>
      <c r="F562" s="210">
        <f>E562*C562</f>
        <v>0</v>
      </c>
      <c r="G562" s="210"/>
    </row>
    <row r="563" spans="1:7" s="200" customFormat="1" ht="14.25" customHeight="1" x14ac:dyDescent="0.25">
      <c r="A563" s="202" t="s">
        <v>406</v>
      </c>
      <c r="B563" s="206" t="s">
        <v>405</v>
      </c>
      <c r="C563" s="207">
        <v>5</v>
      </c>
      <c r="D563" s="208" t="s">
        <v>12</v>
      </c>
      <c r="E563" s="212"/>
      <c r="F563" s="210"/>
      <c r="G563" s="216"/>
    </row>
    <row r="564" spans="1:7" s="200" customFormat="1" ht="14.25" customHeight="1" x14ac:dyDescent="0.25">
      <c r="A564" s="202" t="s">
        <v>404</v>
      </c>
      <c r="B564" s="206" t="s">
        <v>403</v>
      </c>
      <c r="C564" s="209">
        <v>5</v>
      </c>
      <c r="D564" s="208" t="s">
        <v>12</v>
      </c>
      <c r="E564" s="207"/>
      <c r="F564" s="210">
        <f>E564*C564</f>
        <v>0</v>
      </c>
      <c r="G564" s="216"/>
    </row>
    <row r="565" spans="1:7" s="200" customFormat="1" ht="27.75" customHeight="1" x14ac:dyDescent="0.25">
      <c r="A565" s="202" t="s">
        <v>402</v>
      </c>
      <c r="B565" s="215" t="s">
        <v>401</v>
      </c>
      <c r="C565" s="207">
        <v>10</v>
      </c>
      <c r="D565" s="208" t="s">
        <v>12</v>
      </c>
      <c r="E565" s="207"/>
      <c r="F565" s="210">
        <f>E565*C565</f>
        <v>0</v>
      </c>
      <c r="G565" s="216"/>
    </row>
    <row r="566" spans="1:7" s="200" customFormat="1" ht="29.25" customHeight="1" x14ac:dyDescent="0.25">
      <c r="A566" s="202" t="s">
        <v>400</v>
      </c>
      <c r="B566" s="206" t="s">
        <v>500</v>
      </c>
      <c r="C566" s="207">
        <v>1</v>
      </c>
      <c r="D566" s="208" t="s">
        <v>12</v>
      </c>
      <c r="E566" s="207"/>
      <c r="F566" s="210">
        <f>E566*C566</f>
        <v>0</v>
      </c>
      <c r="G566" s="216"/>
    </row>
    <row r="567" spans="1:7" s="200" customFormat="1" ht="14.25" customHeight="1" x14ac:dyDescent="0.25">
      <c r="A567" s="202"/>
      <c r="B567" s="206" t="s">
        <v>399</v>
      </c>
      <c r="C567" s="207"/>
      <c r="D567" s="208"/>
      <c r="E567" s="214"/>
      <c r="F567" s="210"/>
      <c r="G567" s="216"/>
    </row>
    <row r="568" spans="1:7" s="200" customFormat="1" ht="14.25" customHeight="1" x14ac:dyDescent="0.25">
      <c r="A568" s="202"/>
      <c r="B568" s="206" t="s">
        <v>398</v>
      </c>
      <c r="C568" s="214"/>
      <c r="D568" s="214"/>
      <c r="E568" s="214"/>
      <c r="F568" s="210"/>
      <c r="G568" s="216"/>
    </row>
    <row r="569" spans="1:7" s="200" customFormat="1" ht="14.25" customHeight="1" x14ac:dyDescent="0.25">
      <c r="A569" s="202"/>
      <c r="B569" s="206" t="s">
        <v>397</v>
      </c>
      <c r="C569" s="214"/>
      <c r="D569" s="214"/>
      <c r="E569" s="214"/>
      <c r="F569" s="210"/>
      <c r="G569" s="216"/>
    </row>
    <row r="570" spans="1:7" s="200" customFormat="1" ht="14.25" customHeight="1" x14ac:dyDescent="0.25">
      <c r="A570" s="202"/>
      <c r="B570" s="206" t="s">
        <v>396</v>
      </c>
      <c r="C570" s="214"/>
      <c r="D570" s="214"/>
      <c r="E570" s="214"/>
      <c r="F570" s="210"/>
      <c r="G570" s="216"/>
    </row>
    <row r="571" spans="1:7" s="200" customFormat="1" ht="30.75" customHeight="1" x14ac:dyDescent="0.25">
      <c r="A571" s="202" t="s">
        <v>395</v>
      </c>
      <c r="B571" s="206" t="s">
        <v>499</v>
      </c>
      <c r="C571" s="207"/>
      <c r="D571" s="214"/>
      <c r="E571" s="214"/>
      <c r="F571" s="210"/>
      <c r="G571" s="216"/>
    </row>
    <row r="572" spans="1:7" s="200" customFormat="1" ht="14.25" customHeight="1" x14ac:dyDescent="0.25">
      <c r="A572" s="202"/>
      <c r="B572" s="206" t="s">
        <v>394</v>
      </c>
      <c r="C572" s="207"/>
      <c r="D572" s="214"/>
      <c r="E572" s="214"/>
      <c r="F572" s="210"/>
      <c r="G572" s="216"/>
    </row>
    <row r="573" spans="1:7" s="200" customFormat="1" ht="14.25" customHeight="1" x14ac:dyDescent="0.25">
      <c r="A573" s="202"/>
      <c r="B573" s="206" t="s">
        <v>393</v>
      </c>
      <c r="C573" s="207"/>
      <c r="D573" s="214"/>
      <c r="E573" s="214"/>
      <c r="F573" s="210"/>
      <c r="G573" s="216"/>
    </row>
    <row r="574" spans="1:7" s="200" customFormat="1" ht="14.25" customHeight="1" x14ac:dyDescent="0.25">
      <c r="A574" s="202"/>
      <c r="B574" s="206" t="s">
        <v>392</v>
      </c>
      <c r="C574" s="207"/>
      <c r="D574" s="214"/>
      <c r="E574" s="214"/>
      <c r="F574" s="210"/>
      <c r="G574" s="216"/>
    </row>
    <row r="575" spans="1:7" s="200" customFormat="1" ht="28.5" customHeight="1" x14ac:dyDescent="0.25">
      <c r="A575" s="202"/>
      <c r="B575" s="206" t="s">
        <v>391</v>
      </c>
      <c r="C575" s="212">
        <v>174</v>
      </c>
      <c r="D575" s="208" t="s">
        <v>56</v>
      </c>
      <c r="E575" s="207"/>
      <c r="F575" s="210">
        <f>E575*C575</f>
        <v>0</v>
      </c>
      <c r="G575" s="216"/>
    </row>
    <row r="576" spans="1:7" s="200" customFormat="1" ht="14.25" customHeight="1" x14ac:dyDescent="0.25">
      <c r="A576" s="202" t="s">
        <v>390</v>
      </c>
      <c r="B576" s="206" t="s">
        <v>389</v>
      </c>
      <c r="C576" s="207">
        <v>1</v>
      </c>
      <c r="D576" s="208" t="s">
        <v>12</v>
      </c>
      <c r="E576" s="207"/>
      <c r="F576" s="210">
        <f>E576*C576</f>
        <v>0</v>
      </c>
      <c r="G576" s="216"/>
    </row>
    <row r="577" spans="1:9" s="200" customFormat="1" ht="14.25" customHeight="1" x14ac:dyDescent="0.25">
      <c r="A577" s="202" t="s">
        <v>388</v>
      </c>
      <c r="B577" s="206" t="s">
        <v>387</v>
      </c>
      <c r="C577" s="207">
        <v>1</v>
      </c>
      <c r="D577" s="208" t="s">
        <v>12</v>
      </c>
      <c r="E577" s="207"/>
      <c r="F577" s="210">
        <f>E577*C577</f>
        <v>0</v>
      </c>
      <c r="G577" s="216"/>
    </row>
    <row r="578" spans="1:9" s="200" customFormat="1" ht="14.25" customHeight="1" x14ac:dyDescent="0.25">
      <c r="A578" s="202" t="s">
        <v>386</v>
      </c>
      <c r="B578" s="206" t="s">
        <v>385</v>
      </c>
      <c r="C578" s="207">
        <v>1</v>
      </c>
      <c r="D578" s="208" t="s">
        <v>12</v>
      </c>
      <c r="E578" s="207"/>
      <c r="F578" s="210">
        <f>E578*C578</f>
        <v>0</v>
      </c>
      <c r="G578" s="160">
        <f>SUM(F560:F578)</f>
        <v>0</v>
      </c>
    </row>
    <row r="579" spans="1:9" s="200" customFormat="1" ht="14.25" customHeight="1" x14ac:dyDescent="0.25">
      <c r="A579" s="202"/>
      <c r="B579" s="206"/>
      <c r="C579" s="207"/>
      <c r="D579" s="208"/>
      <c r="E579" s="207"/>
      <c r="F579" s="210"/>
      <c r="G579" s="160"/>
    </row>
    <row r="580" spans="1:9" s="200" customFormat="1" ht="33" customHeight="1" x14ac:dyDescent="0.25">
      <c r="A580" s="202"/>
      <c r="B580" s="205" t="s">
        <v>383</v>
      </c>
      <c r="C580" s="207"/>
      <c r="D580" s="208"/>
      <c r="E580" s="207"/>
      <c r="F580" s="210"/>
      <c r="G580" s="216"/>
    </row>
    <row r="581" spans="1:9" s="200" customFormat="1" ht="14.25" customHeight="1" x14ac:dyDescent="0.25">
      <c r="A581" s="202" t="s">
        <v>382</v>
      </c>
      <c r="B581" s="206" t="s">
        <v>381</v>
      </c>
      <c r="C581" s="207">
        <v>1</v>
      </c>
      <c r="D581" s="208" t="s">
        <v>12</v>
      </c>
      <c r="E581" s="212"/>
      <c r="F581" s="210">
        <f>E581*C581</f>
        <v>0</v>
      </c>
      <c r="G581" s="216"/>
    </row>
    <row r="582" spans="1:9" s="200" customFormat="1" ht="14.25" customHeight="1" x14ac:dyDescent="0.25">
      <c r="A582" s="202" t="s">
        <v>380</v>
      </c>
      <c r="B582" s="206" t="s">
        <v>379</v>
      </c>
      <c r="C582" s="207">
        <v>1</v>
      </c>
      <c r="D582" s="208" t="s">
        <v>12</v>
      </c>
      <c r="E582" s="207"/>
      <c r="F582" s="210">
        <f>E582*C582</f>
        <v>0</v>
      </c>
      <c r="G582" s="160">
        <f>SUM(F581:F582)</f>
        <v>0</v>
      </c>
    </row>
    <row r="583" spans="1:9" s="200" customFormat="1" ht="14.25" customHeight="1" x14ac:dyDescent="0.25">
      <c r="A583" s="202"/>
      <c r="B583" s="206"/>
      <c r="C583" s="207"/>
      <c r="D583" s="208"/>
      <c r="E583" s="207"/>
      <c r="F583" s="210"/>
      <c r="G583" s="229"/>
    </row>
    <row r="584" spans="1:9" s="70" customFormat="1" x14ac:dyDescent="0.2">
      <c r="A584" s="80"/>
      <c r="B584" s="278" t="s">
        <v>72</v>
      </c>
      <c r="C584" s="278"/>
      <c r="D584" s="278"/>
      <c r="E584" s="278"/>
      <c r="F584" s="119" t="s">
        <v>74</v>
      </c>
      <c r="G584" s="160">
        <f>SUM(G476:G582)</f>
        <v>0</v>
      </c>
      <c r="H584" s="81"/>
      <c r="I584" s="81"/>
    </row>
    <row r="585" spans="1:9" s="70" customFormat="1" x14ac:dyDescent="0.2">
      <c r="A585" s="80"/>
      <c r="B585" s="79"/>
      <c r="C585" s="96"/>
      <c r="D585" s="72"/>
      <c r="E585" s="88"/>
      <c r="F585" s="96"/>
      <c r="G585" s="88"/>
      <c r="H585" s="81"/>
      <c r="I585" s="81"/>
    </row>
    <row r="586" spans="1:9" s="70" customFormat="1" x14ac:dyDescent="0.2">
      <c r="A586" s="80"/>
      <c r="B586" s="278" t="s">
        <v>475</v>
      </c>
      <c r="C586" s="278"/>
      <c r="D586" s="278"/>
      <c r="E586" s="278"/>
      <c r="F586" s="119" t="s">
        <v>74</v>
      </c>
      <c r="G586" s="160">
        <f>SUM(G584+G471)</f>
        <v>0</v>
      </c>
      <c r="H586" s="81"/>
      <c r="I586" s="81"/>
    </row>
    <row r="587" spans="1:9" s="70" customFormat="1" ht="15" customHeight="1" x14ac:dyDescent="0.2">
      <c r="A587" s="34"/>
      <c r="B587" s="283" t="s">
        <v>377</v>
      </c>
      <c r="C587" s="283"/>
      <c r="D587" s="111"/>
      <c r="E587" s="158"/>
      <c r="F587" s="33"/>
      <c r="G587" s="225"/>
      <c r="H587" s="81"/>
      <c r="I587" s="81"/>
    </row>
    <row r="588" spans="1:9" s="70" customFormat="1" x14ac:dyDescent="0.2">
      <c r="A588" s="34"/>
      <c r="B588" s="86"/>
      <c r="C588" s="30"/>
      <c r="D588" s="30"/>
      <c r="E588" s="158"/>
      <c r="F588" s="33"/>
      <c r="G588" s="225"/>
      <c r="H588" s="81"/>
      <c r="I588" s="81"/>
    </row>
    <row r="589" spans="1:9" s="70" customFormat="1" x14ac:dyDescent="0.2">
      <c r="A589" s="124" t="s">
        <v>29</v>
      </c>
      <c r="B589" s="125" t="s">
        <v>129</v>
      </c>
      <c r="C589" s="126"/>
      <c r="D589" s="126"/>
      <c r="E589" s="119"/>
      <c r="F589" s="110"/>
      <c r="G589" s="119"/>
      <c r="H589" s="81"/>
      <c r="I589" s="81"/>
    </row>
    <row r="590" spans="1:9" s="70" customFormat="1" x14ac:dyDescent="0.2">
      <c r="A590" s="116" t="s">
        <v>82</v>
      </c>
      <c r="B590" s="117" t="s">
        <v>108</v>
      </c>
      <c r="C590" s="96">
        <v>1</v>
      </c>
      <c r="D590" s="118" t="s">
        <v>49</v>
      </c>
      <c r="E590" s="69"/>
      <c r="F590" s="103">
        <f>C590*E590</f>
        <v>0</v>
      </c>
      <c r="G590" s="119">
        <f>SUM(F590:F590)</f>
        <v>0</v>
      </c>
      <c r="H590" s="81"/>
      <c r="I590" s="81"/>
    </row>
    <row r="591" spans="1:9" s="70" customFormat="1" x14ac:dyDescent="0.2">
      <c r="A591" s="80"/>
      <c r="B591" s="117"/>
      <c r="C591" s="96"/>
      <c r="D591" s="118"/>
      <c r="E591" s="69"/>
      <c r="F591" s="103"/>
      <c r="G591" s="119"/>
      <c r="H591" s="81"/>
      <c r="I591" s="81"/>
    </row>
    <row r="592" spans="1:9" s="70" customFormat="1" x14ac:dyDescent="0.2">
      <c r="A592" s="124" t="s">
        <v>13</v>
      </c>
      <c r="B592" s="125" t="s">
        <v>130</v>
      </c>
      <c r="C592" s="96"/>
      <c r="D592" s="118"/>
      <c r="E592" s="69"/>
      <c r="F592" s="103"/>
      <c r="G592" s="119"/>
      <c r="H592" s="81"/>
      <c r="I592" s="81"/>
    </row>
    <row r="593" spans="1:9" s="70" customFormat="1" x14ac:dyDescent="0.2">
      <c r="A593" s="80" t="s">
        <v>82</v>
      </c>
      <c r="B593" s="79" t="s">
        <v>59</v>
      </c>
      <c r="C593" s="96">
        <v>186.72</v>
      </c>
      <c r="D593" s="72" t="s">
        <v>14</v>
      </c>
      <c r="E593" s="88"/>
      <c r="F593" s="103">
        <f>C593*E593</f>
        <v>0</v>
      </c>
      <c r="G593" s="88"/>
      <c r="H593" s="81"/>
      <c r="I593" s="81"/>
    </row>
    <row r="594" spans="1:9" s="70" customFormat="1" x14ac:dyDescent="0.2">
      <c r="A594" s="80" t="s">
        <v>83</v>
      </c>
      <c r="B594" s="79" t="s">
        <v>145</v>
      </c>
      <c r="C594" s="96">
        <v>19.66</v>
      </c>
      <c r="D594" s="72" t="s">
        <v>23</v>
      </c>
      <c r="E594" s="88"/>
      <c r="F594" s="103">
        <f>C594*E594</f>
        <v>0</v>
      </c>
      <c r="G594" s="88"/>
      <c r="H594" s="81"/>
      <c r="I594" s="81"/>
    </row>
    <row r="595" spans="1:9" s="70" customFormat="1" x14ac:dyDescent="0.2">
      <c r="A595" s="80" t="s">
        <v>84</v>
      </c>
      <c r="B595" s="79" t="s">
        <v>85</v>
      </c>
      <c r="C595" s="96">
        <v>10.64</v>
      </c>
      <c r="D595" s="72" t="s">
        <v>14</v>
      </c>
      <c r="E595" s="88"/>
      <c r="F595" s="103">
        <f>C595*E595</f>
        <v>0</v>
      </c>
      <c r="G595" s="88"/>
      <c r="H595" s="81"/>
      <c r="I595" s="81"/>
    </row>
    <row r="596" spans="1:9" s="70" customFormat="1" x14ac:dyDescent="0.2">
      <c r="A596" s="80" t="s">
        <v>86</v>
      </c>
      <c r="B596" s="79" t="s">
        <v>71</v>
      </c>
      <c r="C596" s="96">
        <f>C593*1.3</f>
        <v>242.73600000000002</v>
      </c>
      <c r="D596" s="72" t="s">
        <v>14</v>
      </c>
      <c r="E596" s="88"/>
      <c r="F596" s="103">
        <f>C596*E596</f>
        <v>0</v>
      </c>
      <c r="G596" s="160">
        <f>SUM(F593:F596)</f>
        <v>0</v>
      </c>
      <c r="H596" s="81"/>
      <c r="I596" s="81"/>
    </row>
    <row r="597" spans="1:9" s="70" customFormat="1" x14ac:dyDescent="0.2">
      <c r="A597" s="80"/>
      <c r="B597" s="79"/>
      <c r="C597" s="96"/>
      <c r="D597" s="72"/>
      <c r="E597" s="88"/>
      <c r="F597" s="103"/>
      <c r="G597" s="160"/>
      <c r="H597" s="81"/>
      <c r="I597" s="81"/>
    </row>
    <row r="598" spans="1:9" s="70" customFormat="1" x14ac:dyDescent="0.2">
      <c r="A598" s="124" t="s">
        <v>30</v>
      </c>
      <c r="B598" s="125" t="s">
        <v>131</v>
      </c>
      <c r="C598" s="96"/>
      <c r="D598" s="118"/>
      <c r="E598" s="69"/>
      <c r="F598" s="103"/>
      <c r="G598" s="119"/>
      <c r="H598" s="81"/>
      <c r="I598" s="81"/>
    </row>
    <row r="599" spans="1:9" s="70" customFormat="1" x14ac:dyDescent="0.2">
      <c r="A599" s="80" t="s">
        <v>82</v>
      </c>
      <c r="B599" s="107" t="s">
        <v>372</v>
      </c>
      <c r="C599" s="132">
        <v>7.98</v>
      </c>
      <c r="D599" s="108" t="s">
        <v>14</v>
      </c>
      <c r="E599" s="88"/>
      <c r="F599" s="103">
        <f>C599*E599</f>
        <v>0</v>
      </c>
      <c r="G599" s="88"/>
      <c r="H599" s="81"/>
      <c r="I599" s="81"/>
    </row>
    <row r="600" spans="1:9" s="70" customFormat="1" x14ac:dyDescent="0.2">
      <c r="A600" s="113" t="s">
        <v>83</v>
      </c>
      <c r="B600" s="79" t="s">
        <v>373</v>
      </c>
      <c r="C600" s="132">
        <v>14.98</v>
      </c>
      <c r="D600" s="108" t="s">
        <v>14</v>
      </c>
      <c r="E600" s="88"/>
      <c r="F600" s="103">
        <f>C600*E600</f>
        <v>0</v>
      </c>
      <c r="G600" s="88"/>
      <c r="H600" s="81"/>
      <c r="I600" s="81"/>
    </row>
    <row r="601" spans="1:9" s="70" customFormat="1" x14ac:dyDescent="0.2">
      <c r="A601" s="113" t="s">
        <v>84</v>
      </c>
      <c r="B601" s="79" t="s">
        <v>193</v>
      </c>
      <c r="C601" s="96">
        <v>10.64</v>
      </c>
      <c r="D601" s="72" t="s">
        <v>14</v>
      </c>
      <c r="E601" s="88"/>
      <c r="F601" s="103">
        <f>C601*E601</f>
        <v>0</v>
      </c>
      <c r="G601" s="160">
        <f>SUM(F599:F601)</f>
        <v>0</v>
      </c>
      <c r="H601" s="81"/>
      <c r="I601" s="81"/>
    </row>
    <row r="602" spans="1:9" s="70" customFormat="1" x14ac:dyDescent="0.2">
      <c r="A602" s="113"/>
      <c r="B602" s="79"/>
      <c r="C602" s="96"/>
      <c r="D602" s="72"/>
      <c r="E602" s="88"/>
      <c r="F602" s="103"/>
      <c r="G602" s="160"/>
      <c r="H602" s="81"/>
      <c r="I602" s="81"/>
    </row>
    <row r="603" spans="1:9" s="70" customFormat="1" x14ac:dyDescent="0.2">
      <c r="A603" s="124" t="s">
        <v>44</v>
      </c>
      <c r="B603" s="125" t="s">
        <v>133</v>
      </c>
      <c r="C603" s="96"/>
      <c r="D603" s="118"/>
      <c r="E603" s="69"/>
      <c r="F603" s="103"/>
      <c r="G603" s="119"/>
      <c r="H603" s="81"/>
      <c r="I603" s="81"/>
    </row>
    <row r="604" spans="1:9" s="70" customFormat="1" x14ac:dyDescent="0.2">
      <c r="A604" s="80" t="s">
        <v>82</v>
      </c>
      <c r="B604" s="79" t="s">
        <v>161</v>
      </c>
      <c r="C604" s="96">
        <v>120.24</v>
      </c>
      <c r="D604" s="72" t="s">
        <v>23</v>
      </c>
      <c r="E604" s="88"/>
      <c r="F604" s="103">
        <f>C604*E604</f>
        <v>0</v>
      </c>
      <c r="G604" s="88"/>
      <c r="H604" s="81"/>
      <c r="I604" s="81"/>
    </row>
    <row r="605" spans="1:9" s="70" customFormat="1" x14ac:dyDescent="0.2">
      <c r="A605" s="80" t="s">
        <v>83</v>
      </c>
      <c r="B605" s="79" t="s">
        <v>58</v>
      </c>
      <c r="C605" s="96">
        <v>28</v>
      </c>
      <c r="D605" s="72" t="s">
        <v>23</v>
      </c>
      <c r="E605" s="88"/>
      <c r="F605" s="103">
        <f>C605*E605</f>
        <v>0</v>
      </c>
      <c r="G605" s="88"/>
      <c r="H605" s="81"/>
      <c r="I605" s="81"/>
    </row>
    <row r="606" spans="1:9" s="70" customFormat="1" x14ac:dyDescent="0.2">
      <c r="A606" s="80" t="s">
        <v>84</v>
      </c>
      <c r="B606" s="79" t="s">
        <v>159</v>
      </c>
      <c r="C606" s="96">
        <v>4.8</v>
      </c>
      <c r="D606" s="72" t="s">
        <v>46</v>
      </c>
      <c r="E606" s="88"/>
      <c r="F606" s="103">
        <f>C606*E606</f>
        <v>0</v>
      </c>
      <c r="G606" s="88"/>
      <c r="H606" s="81"/>
      <c r="I606" s="81"/>
    </row>
    <row r="607" spans="1:9" s="70" customFormat="1" x14ac:dyDescent="0.2">
      <c r="A607" s="116" t="s">
        <v>86</v>
      </c>
      <c r="B607" s="79" t="s">
        <v>61</v>
      </c>
      <c r="C607" s="96">
        <v>53.2</v>
      </c>
      <c r="D607" s="72" t="s">
        <v>23</v>
      </c>
      <c r="E607" s="88"/>
      <c r="F607" s="103">
        <f>C607*E607</f>
        <v>0</v>
      </c>
      <c r="G607" s="160">
        <f>SUM(F604:F607)</f>
        <v>0</v>
      </c>
      <c r="H607" s="81"/>
      <c r="I607" s="81"/>
    </row>
    <row r="608" spans="1:9" s="70" customFormat="1" x14ac:dyDescent="0.2">
      <c r="A608" s="116"/>
      <c r="B608" s="79"/>
      <c r="C608" s="96"/>
      <c r="D608" s="72"/>
      <c r="E608" s="88"/>
      <c r="F608" s="103"/>
      <c r="G608" s="160"/>
      <c r="H608" s="81"/>
      <c r="I608" s="81"/>
    </row>
    <row r="609" spans="1:9" s="70" customFormat="1" x14ac:dyDescent="0.2">
      <c r="A609" s="112" t="s">
        <v>45</v>
      </c>
      <c r="B609" s="93" t="s">
        <v>142</v>
      </c>
      <c r="C609" s="96"/>
      <c r="D609" s="72"/>
      <c r="E609" s="88"/>
      <c r="F609" s="103"/>
      <c r="G609" s="88"/>
      <c r="H609" s="81"/>
      <c r="I609" s="81"/>
    </row>
    <row r="610" spans="1:9" s="70" customFormat="1" x14ac:dyDescent="0.2">
      <c r="A610" s="80" t="s">
        <v>82</v>
      </c>
      <c r="B610" s="79" t="s">
        <v>162</v>
      </c>
      <c r="C610" s="96">
        <v>1</v>
      </c>
      <c r="D610" s="72" t="s">
        <v>12</v>
      </c>
      <c r="E610" s="88"/>
      <c r="F610" s="103">
        <f>C610*E610</f>
        <v>0</v>
      </c>
      <c r="G610" s="88"/>
      <c r="H610" s="81"/>
      <c r="I610" s="81"/>
    </row>
    <row r="611" spans="1:9" s="70" customFormat="1" x14ac:dyDescent="0.2">
      <c r="A611" s="80" t="s">
        <v>83</v>
      </c>
      <c r="B611" s="79" t="s">
        <v>374</v>
      </c>
      <c r="C611" s="96">
        <v>1</v>
      </c>
      <c r="D611" s="72" t="s">
        <v>12</v>
      </c>
      <c r="E611" s="88"/>
      <c r="F611" s="103">
        <f>C611*E611</f>
        <v>0</v>
      </c>
      <c r="G611" s="88"/>
      <c r="H611" s="81"/>
      <c r="I611" s="81"/>
    </row>
    <row r="612" spans="1:9" s="70" customFormat="1" x14ac:dyDescent="0.2">
      <c r="A612" s="80" t="s">
        <v>84</v>
      </c>
      <c r="B612" s="79" t="s">
        <v>375</v>
      </c>
      <c r="C612" s="96">
        <v>4</v>
      </c>
      <c r="D612" s="72" t="s">
        <v>12</v>
      </c>
      <c r="E612" s="88"/>
      <c r="F612" s="103">
        <f>C612*E612</f>
        <v>0</v>
      </c>
      <c r="G612" s="88"/>
      <c r="H612" s="81"/>
      <c r="I612" s="81"/>
    </row>
    <row r="613" spans="1:9" s="70" customFormat="1" x14ac:dyDescent="0.2">
      <c r="A613" s="80" t="s">
        <v>86</v>
      </c>
      <c r="B613" s="79" t="s">
        <v>151</v>
      </c>
      <c r="C613" s="96">
        <v>1</v>
      </c>
      <c r="D613" s="72" t="s">
        <v>49</v>
      </c>
      <c r="E613" s="88"/>
      <c r="F613" s="103">
        <f>C613*E613</f>
        <v>0</v>
      </c>
      <c r="G613" s="88"/>
      <c r="H613" s="81"/>
      <c r="I613" s="81"/>
    </row>
    <row r="614" spans="1:9" s="70" customFormat="1" x14ac:dyDescent="0.2">
      <c r="A614" s="95" t="s">
        <v>87</v>
      </c>
      <c r="B614" s="79" t="s">
        <v>163</v>
      </c>
      <c r="C614" s="96">
        <v>1</v>
      </c>
      <c r="D614" s="72" t="s">
        <v>49</v>
      </c>
      <c r="E614" s="88"/>
      <c r="F614" s="103">
        <f>C614*E614</f>
        <v>0</v>
      </c>
      <c r="G614" s="160">
        <f>SUM(F610:F614)</f>
        <v>0</v>
      </c>
      <c r="H614" s="81"/>
      <c r="I614" s="81"/>
    </row>
    <row r="615" spans="1:9" s="70" customFormat="1" x14ac:dyDescent="0.2">
      <c r="A615" s="80"/>
      <c r="B615" s="79"/>
      <c r="C615" s="96"/>
      <c r="D615" s="72"/>
      <c r="E615" s="88"/>
      <c r="F615" s="96"/>
      <c r="G615" s="88"/>
      <c r="H615" s="81"/>
      <c r="I615" s="81"/>
    </row>
    <row r="616" spans="1:9" s="70" customFormat="1" ht="13.5" customHeight="1" x14ac:dyDescent="0.2">
      <c r="A616" s="80"/>
      <c r="B616" s="278" t="s">
        <v>376</v>
      </c>
      <c r="C616" s="278"/>
      <c r="D616" s="278"/>
      <c r="E616" s="278"/>
      <c r="F616" s="119" t="s">
        <v>74</v>
      </c>
      <c r="G616" s="160">
        <f>SUM(G590:G614)</f>
        <v>0</v>
      </c>
      <c r="H616" s="81"/>
      <c r="I616" s="81"/>
    </row>
    <row r="617" spans="1:9" s="70" customFormat="1" x14ac:dyDescent="0.2">
      <c r="A617" s="80"/>
      <c r="B617" s="79"/>
      <c r="C617" s="96"/>
      <c r="D617" s="72"/>
      <c r="E617" s="88"/>
      <c r="F617" s="103"/>
      <c r="G617" s="88"/>
      <c r="H617" s="81"/>
      <c r="I617" s="81"/>
    </row>
    <row r="618" spans="1:9" s="70" customFormat="1" ht="12.75" customHeight="1" x14ac:dyDescent="0.2">
      <c r="A618" s="34"/>
      <c r="B618" s="284" t="s">
        <v>194</v>
      </c>
      <c r="C618" s="284"/>
      <c r="D618" s="284"/>
      <c r="E618" s="284"/>
      <c r="F618" s="33"/>
      <c r="G618" s="225"/>
      <c r="H618" s="81"/>
      <c r="I618" s="81"/>
    </row>
    <row r="619" spans="1:9" s="70" customFormat="1" x14ac:dyDescent="0.2">
      <c r="A619" s="34"/>
      <c r="B619" s="86"/>
      <c r="C619" s="30"/>
      <c r="D619" s="30"/>
      <c r="E619" s="158"/>
      <c r="F619" s="33"/>
      <c r="G619" s="225"/>
      <c r="H619" s="81"/>
      <c r="I619" s="81"/>
    </row>
    <row r="620" spans="1:9" s="70" customFormat="1" x14ac:dyDescent="0.2">
      <c r="A620" s="124" t="s">
        <v>29</v>
      </c>
      <c r="B620" s="125" t="s">
        <v>129</v>
      </c>
      <c r="C620" s="126"/>
      <c r="D620" s="126"/>
      <c r="E620" s="119"/>
      <c r="F620" s="110"/>
      <c r="G620" s="119"/>
      <c r="H620" s="81"/>
      <c r="I620" s="81"/>
    </row>
    <row r="621" spans="1:9" s="70" customFormat="1" x14ac:dyDescent="0.2">
      <c r="A621" s="116" t="s">
        <v>82</v>
      </c>
      <c r="B621" s="117" t="s">
        <v>108</v>
      </c>
      <c r="C621" s="96">
        <v>1</v>
      </c>
      <c r="D621" s="118" t="s">
        <v>49</v>
      </c>
      <c r="E621" s="69"/>
      <c r="F621" s="103">
        <f>C621*E621</f>
        <v>0</v>
      </c>
      <c r="G621" s="119">
        <f>SUM(F621:F621)</f>
        <v>0</v>
      </c>
      <c r="H621" s="81"/>
      <c r="I621" s="81"/>
    </row>
    <row r="622" spans="1:9" s="70" customFormat="1" x14ac:dyDescent="0.2">
      <c r="A622" s="116"/>
      <c r="B622" s="117"/>
      <c r="C622" s="96"/>
      <c r="D622" s="118"/>
      <c r="E622" s="69"/>
      <c r="F622" s="103"/>
      <c r="G622" s="119"/>
      <c r="H622" s="81"/>
      <c r="I622" s="81"/>
    </row>
    <row r="623" spans="1:9" s="70" customFormat="1" x14ac:dyDescent="0.2">
      <c r="A623" s="124" t="s">
        <v>13</v>
      </c>
      <c r="B623" s="125" t="s">
        <v>131</v>
      </c>
      <c r="C623" s="96"/>
      <c r="D623" s="118"/>
      <c r="E623" s="69"/>
      <c r="F623" s="103"/>
      <c r="G623" s="119"/>
      <c r="H623" s="81"/>
      <c r="I623" s="81"/>
    </row>
    <row r="624" spans="1:9" s="70" customFormat="1" x14ac:dyDescent="0.2">
      <c r="A624" s="80" t="s">
        <v>82</v>
      </c>
      <c r="B624" s="79" t="s">
        <v>164</v>
      </c>
      <c r="C624" s="132">
        <v>0.57999999999999996</v>
      </c>
      <c r="D624" s="108" t="s">
        <v>14</v>
      </c>
      <c r="E624" s="88"/>
      <c r="F624" s="103">
        <f>C624*E624</f>
        <v>0</v>
      </c>
      <c r="G624" s="88"/>
      <c r="H624" s="81"/>
      <c r="I624" s="81"/>
    </row>
    <row r="625" spans="1:9" s="70" customFormat="1" x14ac:dyDescent="0.2">
      <c r="A625" s="113" t="s">
        <v>83</v>
      </c>
      <c r="B625" s="79" t="s">
        <v>203</v>
      </c>
      <c r="C625" s="96">
        <v>4.03</v>
      </c>
      <c r="D625" s="72" t="s">
        <v>14</v>
      </c>
      <c r="E625" s="88"/>
      <c r="F625" s="103">
        <f>C625*E625</f>
        <v>0</v>
      </c>
      <c r="G625" s="160">
        <f>SUM(F624:F625)</f>
        <v>0</v>
      </c>
      <c r="H625" s="81"/>
      <c r="I625" s="81"/>
    </row>
    <row r="626" spans="1:9" s="70" customFormat="1" x14ac:dyDescent="0.2">
      <c r="A626" s="80"/>
      <c r="B626" s="79"/>
      <c r="C626" s="96"/>
      <c r="D626" s="72"/>
      <c r="E626" s="88"/>
      <c r="F626" s="103"/>
      <c r="G626" s="88"/>
      <c r="H626" s="81"/>
      <c r="I626" s="81"/>
    </row>
    <row r="627" spans="1:9" s="70" customFormat="1" x14ac:dyDescent="0.2">
      <c r="A627" s="124" t="s">
        <v>30</v>
      </c>
      <c r="B627" s="125" t="s">
        <v>132</v>
      </c>
      <c r="C627" s="96"/>
      <c r="D627" s="118"/>
      <c r="E627" s="69"/>
      <c r="F627" s="103"/>
      <c r="G627" s="119"/>
      <c r="H627" s="81"/>
      <c r="I627" s="81"/>
    </row>
    <row r="628" spans="1:9" s="70" customFormat="1" ht="15.75" customHeight="1" x14ac:dyDescent="0.2">
      <c r="A628" s="80" t="s">
        <v>82</v>
      </c>
      <c r="B628" s="79" t="s">
        <v>183</v>
      </c>
      <c r="C628" s="96">
        <v>38.369999999999997</v>
      </c>
      <c r="D628" s="72" t="s">
        <v>23</v>
      </c>
      <c r="E628" s="88"/>
      <c r="F628" s="103">
        <f>C628*E628</f>
        <v>0</v>
      </c>
      <c r="G628" s="160">
        <f>SUM(F628)</f>
        <v>0</v>
      </c>
      <c r="H628" s="81"/>
      <c r="I628" s="81"/>
    </row>
    <row r="629" spans="1:9" s="70" customFormat="1" x14ac:dyDescent="0.2">
      <c r="A629" s="80"/>
      <c r="B629" s="79"/>
      <c r="C629" s="96"/>
      <c r="D629" s="72"/>
      <c r="E629" s="88"/>
      <c r="F629" s="103"/>
      <c r="G629" s="88"/>
      <c r="H629" s="81"/>
      <c r="I629" s="81"/>
    </row>
    <row r="630" spans="1:9" s="70" customFormat="1" x14ac:dyDescent="0.2">
      <c r="A630" s="124" t="s">
        <v>44</v>
      </c>
      <c r="B630" s="125" t="s">
        <v>133</v>
      </c>
      <c r="C630" s="96"/>
      <c r="D630" s="118"/>
      <c r="E630" s="69"/>
      <c r="F630" s="103"/>
      <c r="G630" s="119"/>
      <c r="H630" s="81"/>
      <c r="I630" s="81"/>
    </row>
    <row r="631" spans="1:9" s="70" customFormat="1" x14ac:dyDescent="0.2">
      <c r="A631" s="80" t="s">
        <v>82</v>
      </c>
      <c r="B631" s="79" t="s">
        <v>152</v>
      </c>
      <c r="C631" s="96">
        <v>38.369999999999997</v>
      </c>
      <c r="D631" s="72" t="s">
        <v>23</v>
      </c>
      <c r="E631" s="88"/>
      <c r="F631" s="103">
        <f>C631*E631</f>
        <v>0</v>
      </c>
      <c r="G631" s="88"/>
      <c r="H631" s="81"/>
      <c r="I631" s="81"/>
    </row>
    <row r="632" spans="1:9" s="70" customFormat="1" x14ac:dyDescent="0.2">
      <c r="A632" s="80" t="s">
        <v>83</v>
      </c>
      <c r="B632" s="79" t="s">
        <v>153</v>
      </c>
      <c r="C632" s="96">
        <v>38.369999999999997</v>
      </c>
      <c r="D632" s="72" t="s">
        <v>23</v>
      </c>
      <c r="E632" s="88"/>
      <c r="F632" s="103">
        <f>C632*E632</f>
        <v>0</v>
      </c>
      <c r="G632" s="88"/>
      <c r="H632" s="81"/>
      <c r="I632" s="81"/>
    </row>
    <row r="633" spans="1:9" s="70" customFormat="1" x14ac:dyDescent="0.2">
      <c r="A633" s="80" t="s">
        <v>87</v>
      </c>
      <c r="B633" s="79" t="s">
        <v>217</v>
      </c>
      <c r="C633" s="96">
        <v>46.06</v>
      </c>
      <c r="D633" s="72" t="s">
        <v>23</v>
      </c>
      <c r="E633" s="88"/>
      <c r="F633" s="103">
        <f>C633*E633</f>
        <v>0</v>
      </c>
      <c r="G633" s="88"/>
      <c r="H633" s="81"/>
      <c r="I633" s="81"/>
    </row>
    <row r="634" spans="1:9" s="70" customFormat="1" x14ac:dyDescent="0.2">
      <c r="A634" s="80" t="s">
        <v>89</v>
      </c>
      <c r="B634" s="79" t="s">
        <v>154</v>
      </c>
      <c r="C634" s="96">
        <f>C633</f>
        <v>46.06</v>
      </c>
      <c r="D634" s="72" t="s">
        <v>23</v>
      </c>
      <c r="E634" s="88"/>
      <c r="F634" s="103">
        <f>C634*E634</f>
        <v>0</v>
      </c>
      <c r="G634" s="88"/>
      <c r="H634" s="81"/>
      <c r="I634" s="81"/>
    </row>
    <row r="635" spans="1:9" s="70" customFormat="1" x14ac:dyDescent="0.2">
      <c r="A635" s="80" t="s">
        <v>91</v>
      </c>
      <c r="B635" s="79" t="s">
        <v>159</v>
      </c>
      <c r="C635" s="96">
        <v>101.52</v>
      </c>
      <c r="D635" s="72" t="s">
        <v>46</v>
      </c>
      <c r="E635" s="88"/>
      <c r="F635" s="103">
        <f>C635*E635</f>
        <v>0</v>
      </c>
      <c r="G635" s="160">
        <f>SUM(F631:F635)</f>
        <v>0</v>
      </c>
      <c r="H635" s="81"/>
      <c r="I635" s="81"/>
    </row>
    <row r="636" spans="1:9" s="70" customFormat="1" x14ac:dyDescent="0.2">
      <c r="A636" s="112" t="s">
        <v>45</v>
      </c>
      <c r="B636" s="93" t="s">
        <v>134</v>
      </c>
      <c r="C636" s="96"/>
      <c r="D636" s="72"/>
      <c r="E636" s="88"/>
      <c r="F636" s="103"/>
      <c r="G636" s="88"/>
      <c r="H636" s="81"/>
      <c r="I636" s="81"/>
    </row>
    <row r="637" spans="1:9" s="70" customFormat="1" x14ac:dyDescent="0.2">
      <c r="A637" s="80" t="s">
        <v>82</v>
      </c>
      <c r="B637" s="79" t="s">
        <v>174</v>
      </c>
      <c r="C637" s="96">
        <v>25</v>
      </c>
      <c r="D637" s="72" t="s">
        <v>23</v>
      </c>
      <c r="E637" s="88"/>
      <c r="F637" s="103">
        <f>C637*E637</f>
        <v>0</v>
      </c>
      <c r="G637" s="160">
        <f>SUM(F637:F637)</f>
        <v>0</v>
      </c>
      <c r="H637" s="81"/>
      <c r="I637" s="81"/>
    </row>
    <row r="638" spans="1:9" s="70" customFormat="1" x14ac:dyDescent="0.2">
      <c r="A638" s="80"/>
      <c r="B638" s="79"/>
      <c r="C638" s="96"/>
      <c r="D638" s="72"/>
      <c r="E638" s="88"/>
      <c r="F638" s="103"/>
      <c r="G638" s="88"/>
      <c r="H638" s="81"/>
      <c r="I638" s="81"/>
    </row>
    <row r="639" spans="1:9" s="70" customFormat="1" x14ac:dyDescent="0.2">
      <c r="A639" s="112" t="s">
        <v>47</v>
      </c>
      <c r="B639" s="93" t="s">
        <v>136</v>
      </c>
      <c r="C639" s="96"/>
      <c r="D639" s="72"/>
      <c r="E639" s="88"/>
      <c r="F639" s="103"/>
      <c r="G639" s="88"/>
      <c r="H639" s="81"/>
      <c r="I639" s="81"/>
    </row>
    <row r="640" spans="1:9" s="70" customFormat="1" x14ac:dyDescent="0.2">
      <c r="A640" s="80" t="s">
        <v>82</v>
      </c>
      <c r="B640" s="79" t="s">
        <v>99</v>
      </c>
      <c r="C640" s="96">
        <v>40.299999999999997</v>
      </c>
      <c r="D640" s="72" t="s">
        <v>23</v>
      </c>
      <c r="E640" s="88"/>
      <c r="F640" s="103">
        <f>C640*E640</f>
        <v>0</v>
      </c>
      <c r="G640" s="88"/>
      <c r="H640" s="81"/>
      <c r="I640" s="81"/>
    </row>
    <row r="641" spans="1:9" s="70" customFormat="1" ht="38.25" x14ac:dyDescent="0.2">
      <c r="A641" s="80" t="s">
        <v>83</v>
      </c>
      <c r="B641" s="79" t="s">
        <v>208</v>
      </c>
      <c r="C641" s="96">
        <v>44.06</v>
      </c>
      <c r="D641" s="72" t="s">
        <v>23</v>
      </c>
      <c r="E641" s="88"/>
      <c r="F641" s="103">
        <f>C641*E641</f>
        <v>0</v>
      </c>
      <c r="G641" s="88"/>
      <c r="H641" s="81"/>
      <c r="I641" s="81"/>
    </row>
    <row r="642" spans="1:9" s="70" customFormat="1" x14ac:dyDescent="0.2">
      <c r="A642" s="80" t="s">
        <v>84</v>
      </c>
      <c r="B642" s="79" t="s">
        <v>100</v>
      </c>
      <c r="C642" s="96">
        <v>18.8</v>
      </c>
      <c r="D642" s="72" t="s">
        <v>46</v>
      </c>
      <c r="E642" s="88"/>
      <c r="F642" s="103">
        <f>C642*E642</f>
        <v>0</v>
      </c>
      <c r="G642" s="88"/>
      <c r="H642" s="81"/>
      <c r="I642" s="81"/>
    </row>
    <row r="643" spans="1:9" s="70" customFormat="1" x14ac:dyDescent="0.2">
      <c r="A643" s="80" t="s">
        <v>86</v>
      </c>
      <c r="B643" s="79" t="s">
        <v>101</v>
      </c>
      <c r="C643" s="96">
        <v>1</v>
      </c>
      <c r="D643" s="72" t="s">
        <v>12</v>
      </c>
      <c r="E643" s="88"/>
      <c r="F643" s="103">
        <f>C643*E643</f>
        <v>0</v>
      </c>
      <c r="G643" s="88"/>
      <c r="H643" s="81"/>
      <c r="I643" s="81"/>
    </row>
    <row r="644" spans="1:9" s="70" customFormat="1" x14ac:dyDescent="0.2">
      <c r="A644" s="80" t="s">
        <v>87</v>
      </c>
      <c r="B644" s="79" t="s">
        <v>160</v>
      </c>
      <c r="C644" s="96">
        <v>3.88</v>
      </c>
      <c r="D644" s="72" t="s">
        <v>23</v>
      </c>
      <c r="E644" s="88"/>
      <c r="F644" s="103">
        <f>C644*E644</f>
        <v>0</v>
      </c>
      <c r="G644" s="160">
        <f>SUM(F640:F644)</f>
        <v>0</v>
      </c>
      <c r="H644" s="81"/>
      <c r="I644" s="81"/>
    </row>
    <row r="645" spans="1:9" s="70" customFormat="1" x14ac:dyDescent="0.2">
      <c r="A645" s="80"/>
      <c r="B645" s="79"/>
      <c r="C645" s="96"/>
      <c r="D645" s="72"/>
      <c r="E645" s="88"/>
      <c r="F645" s="103"/>
      <c r="G645" s="160"/>
      <c r="H645" s="81"/>
      <c r="I645" s="81"/>
    </row>
    <row r="646" spans="1:9" s="70" customFormat="1" x14ac:dyDescent="0.2">
      <c r="A646" s="112" t="s">
        <v>50</v>
      </c>
      <c r="B646" s="93" t="s">
        <v>138</v>
      </c>
      <c r="C646" s="96"/>
      <c r="D646" s="72"/>
      <c r="E646" s="88"/>
      <c r="F646" s="103"/>
      <c r="G646" s="88"/>
      <c r="H646" s="81"/>
      <c r="I646" s="81"/>
    </row>
    <row r="647" spans="1:9" s="70" customFormat="1" x14ac:dyDescent="0.2">
      <c r="A647" s="80" t="s">
        <v>82</v>
      </c>
      <c r="B647" s="79" t="s">
        <v>180</v>
      </c>
      <c r="C647" s="96">
        <v>3.36</v>
      </c>
      <c r="D647" s="72" t="s">
        <v>23</v>
      </c>
      <c r="E647" s="88"/>
      <c r="F647" s="103">
        <f>C647*E647</f>
        <v>0</v>
      </c>
      <c r="G647" s="88"/>
      <c r="H647" s="81"/>
      <c r="I647" s="81"/>
    </row>
    <row r="648" spans="1:9" s="70" customFormat="1" x14ac:dyDescent="0.2">
      <c r="A648" s="80" t="s">
        <v>83</v>
      </c>
      <c r="B648" s="79" t="s">
        <v>181</v>
      </c>
      <c r="C648" s="96">
        <v>1.47</v>
      </c>
      <c r="D648" s="72" t="s">
        <v>23</v>
      </c>
      <c r="E648" s="88"/>
      <c r="F648" s="103">
        <f>C648*E648</f>
        <v>0</v>
      </c>
      <c r="G648" s="160">
        <f>SUM(F647:F648)</f>
        <v>0</v>
      </c>
      <c r="H648" s="81"/>
      <c r="I648" s="81"/>
    </row>
    <row r="649" spans="1:9" s="70" customFormat="1" x14ac:dyDescent="0.2">
      <c r="A649" s="80"/>
      <c r="B649" s="79"/>
      <c r="C649" s="96"/>
      <c r="D649" s="72"/>
      <c r="E649" s="88"/>
      <c r="F649" s="103"/>
      <c r="G649" s="160"/>
      <c r="H649" s="81"/>
      <c r="I649" s="81"/>
    </row>
    <row r="650" spans="1:9" s="70" customFormat="1" x14ac:dyDescent="0.2">
      <c r="A650" s="112" t="s">
        <v>51</v>
      </c>
      <c r="B650" s="93" t="s">
        <v>141</v>
      </c>
      <c r="C650" s="96"/>
      <c r="D650" s="72"/>
      <c r="E650" s="88"/>
      <c r="F650" s="103"/>
      <c r="G650" s="88"/>
      <c r="H650" s="81"/>
      <c r="I650" s="81"/>
    </row>
    <row r="651" spans="1:9" s="70" customFormat="1" x14ac:dyDescent="0.2">
      <c r="A651" s="80" t="s">
        <v>82</v>
      </c>
      <c r="B651" s="79" t="s">
        <v>147</v>
      </c>
      <c r="C651" s="96">
        <f>C652+C653</f>
        <v>122.8</v>
      </c>
      <c r="D651" s="72" t="s">
        <v>23</v>
      </c>
      <c r="E651" s="88"/>
      <c r="F651" s="103">
        <f>C651*E651</f>
        <v>0</v>
      </c>
      <c r="G651" s="88"/>
      <c r="H651" s="81"/>
      <c r="I651" s="81"/>
    </row>
    <row r="652" spans="1:9" s="70" customFormat="1" x14ac:dyDescent="0.2">
      <c r="A652" s="80" t="s">
        <v>83</v>
      </c>
      <c r="B652" s="79" t="s">
        <v>156</v>
      </c>
      <c r="C652" s="96">
        <v>63.37</v>
      </c>
      <c r="D652" s="72" t="s">
        <v>23</v>
      </c>
      <c r="E652" s="88"/>
      <c r="F652" s="103">
        <f>C652*E652</f>
        <v>0</v>
      </c>
      <c r="G652" s="88"/>
      <c r="H652" s="81"/>
      <c r="I652" s="81"/>
    </row>
    <row r="653" spans="1:9" s="70" customFormat="1" x14ac:dyDescent="0.2">
      <c r="A653" s="95" t="s">
        <v>84</v>
      </c>
      <c r="B653" s="79" t="s">
        <v>157</v>
      </c>
      <c r="C653" s="96">
        <v>59.43</v>
      </c>
      <c r="D653" s="72" t="s">
        <v>23</v>
      </c>
      <c r="E653" s="88"/>
      <c r="F653" s="103">
        <f>C653*E653</f>
        <v>0</v>
      </c>
      <c r="G653" s="160">
        <f>SUM(F651:F653)</f>
        <v>0</v>
      </c>
      <c r="H653" s="81"/>
      <c r="I653" s="81"/>
    </row>
    <row r="654" spans="1:9" s="70" customFormat="1" x14ac:dyDescent="0.2">
      <c r="A654" s="80"/>
      <c r="B654" s="79"/>
      <c r="C654" s="96"/>
      <c r="D654" s="72"/>
      <c r="E654" s="88"/>
      <c r="F654" s="103"/>
      <c r="G654" s="160"/>
      <c r="H654" s="81"/>
      <c r="I654" s="81"/>
    </row>
    <row r="655" spans="1:9" s="70" customFormat="1" ht="30" customHeight="1" x14ac:dyDescent="0.2">
      <c r="A655" s="80"/>
      <c r="B655" s="285" t="s">
        <v>378</v>
      </c>
      <c r="C655" s="285"/>
      <c r="D655" s="285"/>
      <c r="E655" s="285"/>
      <c r="F655" s="119" t="s">
        <v>74</v>
      </c>
      <c r="G655" s="160">
        <f>SUM(G621:G653)</f>
        <v>0</v>
      </c>
      <c r="H655" s="81"/>
      <c r="I655" s="81"/>
    </row>
    <row r="656" spans="1:9" s="70" customFormat="1" x14ac:dyDescent="0.2">
      <c r="A656" s="80"/>
      <c r="B656" s="79"/>
      <c r="C656" s="96"/>
      <c r="D656" s="72"/>
      <c r="E656" s="88"/>
      <c r="F656" s="103"/>
      <c r="G656" s="88"/>
      <c r="H656" s="81"/>
      <c r="I656" s="81"/>
    </row>
    <row r="657" spans="1:9" s="70" customFormat="1" ht="30" customHeight="1" x14ac:dyDescent="0.2">
      <c r="A657" s="34"/>
      <c r="B657" s="284" t="s">
        <v>489</v>
      </c>
      <c r="C657" s="284"/>
      <c r="D657" s="284"/>
      <c r="E657" s="111"/>
      <c r="F657" s="33"/>
      <c r="G657" s="225"/>
      <c r="H657" s="81"/>
      <c r="I657" s="81"/>
    </row>
    <row r="658" spans="1:9" s="70" customFormat="1" x14ac:dyDescent="0.2">
      <c r="A658" s="34"/>
      <c r="B658" s="86"/>
      <c r="C658" s="30"/>
      <c r="D658" s="30"/>
      <c r="E658" s="158"/>
      <c r="F658" s="33"/>
      <c r="G658" s="225"/>
      <c r="H658" s="81"/>
      <c r="I658" s="81"/>
    </row>
    <row r="659" spans="1:9" s="70" customFormat="1" x14ac:dyDescent="0.2">
      <c r="A659" s="124" t="s">
        <v>29</v>
      </c>
      <c r="B659" s="125" t="s">
        <v>129</v>
      </c>
      <c r="C659" s="126"/>
      <c r="D659" s="126"/>
      <c r="E659" s="119"/>
      <c r="F659" s="110"/>
      <c r="G659" s="119"/>
      <c r="H659" s="81"/>
      <c r="I659" s="81"/>
    </row>
    <row r="660" spans="1:9" s="70" customFormat="1" x14ac:dyDescent="0.2">
      <c r="A660" s="116" t="s">
        <v>82</v>
      </c>
      <c r="B660" s="117" t="s">
        <v>108</v>
      </c>
      <c r="C660" s="96">
        <v>1</v>
      </c>
      <c r="D660" s="118" t="s">
        <v>49</v>
      </c>
      <c r="E660" s="69"/>
      <c r="F660" s="103">
        <f>C660*E660</f>
        <v>0</v>
      </c>
      <c r="G660" s="119">
        <f>SUM(F660:F660)</f>
        <v>0</v>
      </c>
      <c r="H660" s="81"/>
      <c r="I660" s="81"/>
    </row>
    <row r="661" spans="1:9" s="70" customFormat="1" x14ac:dyDescent="0.2">
      <c r="A661" s="80"/>
      <c r="B661" s="117"/>
      <c r="C661" s="96"/>
      <c r="D661" s="118"/>
      <c r="E661" s="69"/>
      <c r="F661" s="103"/>
      <c r="G661" s="119"/>
      <c r="H661" s="81"/>
      <c r="I661" s="81"/>
    </row>
    <row r="662" spans="1:9" s="70" customFormat="1" x14ac:dyDescent="0.2">
      <c r="A662" s="124" t="s">
        <v>13</v>
      </c>
      <c r="B662" s="125" t="s">
        <v>130</v>
      </c>
      <c r="C662" s="96"/>
      <c r="D662" s="118"/>
      <c r="E662" s="69"/>
      <c r="F662" s="103"/>
      <c r="G662" s="119"/>
      <c r="H662" s="81"/>
      <c r="I662" s="81"/>
    </row>
    <row r="663" spans="1:9" s="70" customFormat="1" x14ac:dyDescent="0.2">
      <c r="A663" s="80" t="s">
        <v>82</v>
      </c>
      <c r="B663" s="79" t="s">
        <v>59</v>
      </c>
      <c r="C663" s="96">
        <v>154.21</v>
      </c>
      <c r="D663" s="72" t="s">
        <v>14</v>
      </c>
      <c r="E663" s="88"/>
      <c r="F663" s="103">
        <f>C663*E663</f>
        <v>0</v>
      </c>
      <c r="G663" s="88"/>
      <c r="H663" s="81"/>
      <c r="I663" s="81"/>
    </row>
    <row r="664" spans="1:9" s="70" customFormat="1" x14ac:dyDescent="0.2">
      <c r="A664" s="80" t="s">
        <v>83</v>
      </c>
      <c r="B664" s="79" t="s">
        <v>145</v>
      </c>
      <c r="C664" s="96">
        <v>63.2</v>
      </c>
      <c r="D664" s="72" t="s">
        <v>23</v>
      </c>
      <c r="E664" s="88"/>
      <c r="F664" s="103">
        <f t="shared" ref="F664:F666" si="21">C664*E664</f>
        <v>0</v>
      </c>
      <c r="G664" s="88"/>
      <c r="H664" s="81"/>
      <c r="I664" s="81"/>
    </row>
    <row r="665" spans="1:9" s="70" customFormat="1" x14ac:dyDescent="0.2">
      <c r="A665" s="80" t="s">
        <v>84</v>
      </c>
      <c r="B665" s="79" t="s">
        <v>85</v>
      </c>
      <c r="C665" s="96">
        <v>7.41</v>
      </c>
      <c r="D665" s="72" t="s">
        <v>14</v>
      </c>
      <c r="E665" s="88"/>
      <c r="F665" s="103">
        <f t="shared" si="21"/>
        <v>0</v>
      </c>
      <c r="G665" s="88"/>
      <c r="H665" s="81"/>
      <c r="I665" s="81"/>
    </row>
    <row r="666" spans="1:9" s="70" customFormat="1" x14ac:dyDescent="0.2">
      <c r="A666" s="80" t="s">
        <v>86</v>
      </c>
      <c r="B666" s="79" t="s">
        <v>71</v>
      </c>
      <c r="C666" s="96">
        <v>200.47</v>
      </c>
      <c r="D666" s="72" t="s">
        <v>14</v>
      </c>
      <c r="E666" s="88"/>
      <c r="F666" s="103">
        <f t="shared" si="21"/>
        <v>0</v>
      </c>
      <c r="G666" s="160">
        <f>SUM(F663:F666)</f>
        <v>0</v>
      </c>
      <c r="H666" s="81"/>
      <c r="I666" s="81"/>
    </row>
    <row r="667" spans="1:9" s="70" customFormat="1" x14ac:dyDescent="0.2">
      <c r="A667" s="80"/>
      <c r="B667" s="79"/>
      <c r="C667" s="96"/>
      <c r="D667" s="72"/>
      <c r="E667" s="88"/>
      <c r="F667" s="103"/>
      <c r="G667" s="160"/>
      <c r="H667" s="81"/>
      <c r="I667" s="81"/>
    </row>
    <row r="668" spans="1:9" s="70" customFormat="1" x14ac:dyDescent="0.2">
      <c r="A668" s="124" t="s">
        <v>30</v>
      </c>
      <c r="B668" s="125" t="s">
        <v>131</v>
      </c>
      <c r="C668" s="96"/>
      <c r="D668" s="118"/>
      <c r="E668" s="69"/>
      <c r="F668" s="103"/>
      <c r="G668" s="119"/>
      <c r="H668" s="81"/>
      <c r="I668" s="81"/>
    </row>
    <row r="669" spans="1:9" s="70" customFormat="1" x14ac:dyDescent="0.2">
      <c r="A669" s="80" t="s">
        <v>82</v>
      </c>
      <c r="B669" s="107" t="s">
        <v>506</v>
      </c>
      <c r="C669" s="132">
        <v>5.37</v>
      </c>
      <c r="D669" s="108" t="s">
        <v>14</v>
      </c>
      <c r="E669" s="88"/>
      <c r="F669" s="103">
        <f t="shared" ref="F669:F674" si="22">C669*E669</f>
        <v>0</v>
      </c>
      <c r="G669" s="88"/>
      <c r="H669" s="81"/>
      <c r="I669" s="81"/>
    </row>
    <row r="670" spans="1:9" s="70" customFormat="1" x14ac:dyDescent="0.2">
      <c r="A670" s="113" t="s">
        <v>83</v>
      </c>
      <c r="B670" s="79" t="s">
        <v>198</v>
      </c>
      <c r="C670" s="132">
        <v>1.05</v>
      </c>
      <c r="D670" s="108" t="s">
        <v>14</v>
      </c>
      <c r="E670" s="88"/>
      <c r="F670" s="103">
        <f t="shared" si="22"/>
        <v>0</v>
      </c>
      <c r="G670" s="88"/>
      <c r="H670" s="81"/>
      <c r="I670" s="81"/>
    </row>
    <row r="671" spans="1:9" s="70" customFormat="1" x14ac:dyDescent="0.2">
      <c r="A671" s="113" t="s">
        <v>84</v>
      </c>
      <c r="B671" s="79" t="s">
        <v>510</v>
      </c>
      <c r="C671" s="132">
        <v>0.08</v>
      </c>
      <c r="D671" s="108" t="s">
        <v>14</v>
      </c>
      <c r="E671" s="88"/>
      <c r="F671" s="103">
        <f t="shared" si="22"/>
        <v>0</v>
      </c>
      <c r="G671" s="88"/>
      <c r="H671" s="81"/>
      <c r="I671" s="81"/>
    </row>
    <row r="672" spans="1:9" s="70" customFormat="1" x14ac:dyDescent="0.2">
      <c r="A672" s="113" t="s">
        <v>86</v>
      </c>
      <c r="B672" s="79" t="s">
        <v>509</v>
      </c>
      <c r="C672" s="132">
        <v>1.1200000000000001</v>
      </c>
      <c r="D672" s="108" t="s">
        <v>14</v>
      </c>
      <c r="E672" s="88"/>
      <c r="F672" s="103">
        <f t="shared" si="22"/>
        <v>0</v>
      </c>
      <c r="G672" s="88"/>
      <c r="H672" s="81"/>
      <c r="I672" s="81"/>
    </row>
    <row r="673" spans="1:9" s="70" customFormat="1" x14ac:dyDescent="0.2">
      <c r="A673" s="113" t="s">
        <v>87</v>
      </c>
      <c r="B673" s="79" t="s">
        <v>197</v>
      </c>
      <c r="C673" s="96">
        <v>5.15</v>
      </c>
      <c r="D673" s="72" t="s">
        <v>14</v>
      </c>
      <c r="E673" s="88"/>
      <c r="F673" s="103">
        <f t="shared" si="22"/>
        <v>0</v>
      </c>
      <c r="G673" s="88"/>
      <c r="H673" s="81"/>
      <c r="I673" s="81"/>
    </row>
    <row r="674" spans="1:9" s="70" customFormat="1" x14ac:dyDescent="0.2">
      <c r="A674" s="113" t="s">
        <v>20</v>
      </c>
      <c r="B674" s="79" t="s">
        <v>507</v>
      </c>
      <c r="C674" s="96">
        <v>1.54</v>
      </c>
      <c r="D674" s="72" t="s">
        <v>14</v>
      </c>
      <c r="E674" s="88"/>
      <c r="F674" s="103">
        <f t="shared" si="22"/>
        <v>0</v>
      </c>
      <c r="G674" s="160">
        <f>SUM(F669:F674)</f>
        <v>0</v>
      </c>
      <c r="H674" s="81"/>
      <c r="I674" s="81"/>
    </row>
    <row r="675" spans="1:9" s="70" customFormat="1" x14ac:dyDescent="0.2">
      <c r="A675" s="113"/>
      <c r="G675" s="88"/>
      <c r="H675" s="81"/>
      <c r="I675" s="81"/>
    </row>
    <row r="676" spans="1:9" s="70" customFormat="1" x14ac:dyDescent="0.2">
      <c r="A676" s="124" t="s">
        <v>44</v>
      </c>
      <c r="B676" s="125" t="s">
        <v>132</v>
      </c>
      <c r="C676" s="96"/>
      <c r="D676" s="118"/>
      <c r="E676" s="69"/>
      <c r="F676" s="103"/>
      <c r="G676" s="119"/>
      <c r="H676" s="81"/>
      <c r="I676" s="81"/>
    </row>
    <row r="677" spans="1:9" s="70" customFormat="1" ht="15.75" customHeight="1" x14ac:dyDescent="0.2">
      <c r="A677" s="80" t="s">
        <v>82</v>
      </c>
      <c r="B677" s="79" t="s">
        <v>199</v>
      </c>
      <c r="C677" s="96">
        <v>73.55</v>
      </c>
      <c r="D677" s="72" t="s">
        <v>23</v>
      </c>
      <c r="E677" s="88"/>
      <c r="F677" s="103">
        <f>C677*E677</f>
        <v>0</v>
      </c>
      <c r="G677" s="88"/>
      <c r="H677" s="81"/>
      <c r="I677" s="81"/>
    </row>
    <row r="678" spans="1:9" s="70" customFormat="1" x14ac:dyDescent="0.2">
      <c r="A678" s="80" t="s">
        <v>83</v>
      </c>
      <c r="B678" s="79" t="s">
        <v>508</v>
      </c>
      <c r="C678" s="96">
        <v>7.59</v>
      </c>
      <c r="D678" s="72" t="s">
        <v>23</v>
      </c>
      <c r="E678" s="88"/>
      <c r="F678" s="103">
        <f>C678*E678</f>
        <v>0</v>
      </c>
      <c r="G678" s="160">
        <f>SUM(F677:F678)</f>
        <v>0</v>
      </c>
      <c r="H678" s="81"/>
      <c r="I678" s="81"/>
    </row>
    <row r="679" spans="1:9" s="70" customFormat="1" x14ac:dyDescent="0.2">
      <c r="A679" s="80"/>
      <c r="B679" s="79"/>
      <c r="C679" s="96"/>
      <c r="D679" s="72"/>
      <c r="E679" s="88"/>
      <c r="F679" s="103"/>
      <c r="G679" s="160"/>
      <c r="H679" s="81"/>
      <c r="I679" s="81"/>
    </row>
    <row r="680" spans="1:9" s="70" customFormat="1" x14ac:dyDescent="0.2">
      <c r="A680" s="124" t="s">
        <v>45</v>
      </c>
      <c r="B680" s="125" t="s">
        <v>133</v>
      </c>
      <c r="C680" s="96"/>
      <c r="D680" s="118"/>
      <c r="E680" s="69"/>
      <c r="F680" s="103"/>
      <c r="G680" s="119"/>
      <c r="H680" s="81"/>
      <c r="I680" s="81"/>
    </row>
    <row r="681" spans="1:9" s="70" customFormat="1" x14ac:dyDescent="0.2">
      <c r="A681" s="80" t="s">
        <v>82</v>
      </c>
      <c r="B681" s="79" t="s">
        <v>161</v>
      </c>
      <c r="C681" s="96">
        <v>106.47</v>
      </c>
      <c r="D681" s="72" t="s">
        <v>23</v>
      </c>
      <c r="E681" s="88"/>
      <c r="F681" s="103">
        <f>C681*E681</f>
        <v>0</v>
      </c>
      <c r="G681" s="88"/>
      <c r="H681" s="81"/>
      <c r="I681" s="81"/>
    </row>
    <row r="682" spans="1:9" s="70" customFormat="1" x14ac:dyDescent="0.2">
      <c r="A682" s="80" t="s">
        <v>83</v>
      </c>
      <c r="B682" s="79" t="s">
        <v>58</v>
      </c>
      <c r="C682" s="96">
        <v>42.8</v>
      </c>
      <c r="D682" s="72" t="s">
        <v>46</v>
      </c>
      <c r="E682" s="88"/>
      <c r="F682" s="103">
        <f>C682*E682</f>
        <v>0</v>
      </c>
      <c r="G682" s="88"/>
      <c r="H682" s="81"/>
      <c r="I682" s="81"/>
    </row>
    <row r="683" spans="1:9" s="70" customFormat="1" x14ac:dyDescent="0.2">
      <c r="A683" s="80" t="s">
        <v>84</v>
      </c>
      <c r="B683" s="79" t="s">
        <v>159</v>
      </c>
      <c r="C683" s="96">
        <v>16.8</v>
      </c>
      <c r="D683" s="72" t="s">
        <v>46</v>
      </c>
      <c r="E683" s="88"/>
      <c r="F683" s="103">
        <f>C683*E683</f>
        <v>0</v>
      </c>
      <c r="G683" s="160">
        <f>SUM(F681:F683)</f>
        <v>0</v>
      </c>
      <c r="H683" s="81"/>
      <c r="I683" s="81"/>
    </row>
    <row r="684" spans="1:9" s="70" customFormat="1" x14ac:dyDescent="0.2">
      <c r="A684" s="80"/>
      <c r="B684" s="79"/>
      <c r="C684" s="96"/>
      <c r="D684" s="72"/>
      <c r="E684" s="88"/>
      <c r="F684" s="103"/>
      <c r="G684" s="160"/>
      <c r="H684" s="81"/>
      <c r="I684" s="81"/>
    </row>
    <row r="685" spans="1:9" s="70" customFormat="1" x14ac:dyDescent="0.2">
      <c r="A685" s="124" t="s">
        <v>47</v>
      </c>
      <c r="B685" s="93" t="s">
        <v>142</v>
      </c>
      <c r="C685" s="96"/>
      <c r="D685" s="72"/>
      <c r="E685" s="88"/>
      <c r="F685" s="103"/>
      <c r="G685" s="88"/>
      <c r="H685" s="81"/>
      <c r="I685" s="81"/>
    </row>
    <row r="686" spans="1:9" s="70" customFormat="1" x14ac:dyDescent="0.2">
      <c r="A686" s="80" t="s">
        <v>82</v>
      </c>
      <c r="B686" s="79" t="s">
        <v>511</v>
      </c>
      <c r="C686" s="96">
        <v>3</v>
      </c>
      <c r="D686" s="72" t="s">
        <v>12</v>
      </c>
      <c r="E686" s="88"/>
      <c r="F686" s="103">
        <f>C686*E686</f>
        <v>0</v>
      </c>
      <c r="G686" s="88"/>
      <c r="H686" s="81"/>
      <c r="I686" s="81"/>
    </row>
    <row r="687" spans="1:9" s="70" customFormat="1" x14ac:dyDescent="0.2">
      <c r="A687" s="80" t="s">
        <v>83</v>
      </c>
      <c r="B687" s="70" t="s">
        <v>514</v>
      </c>
      <c r="C687" s="96">
        <v>1</v>
      </c>
      <c r="D687" s="72" t="s">
        <v>49</v>
      </c>
      <c r="E687" s="88"/>
      <c r="F687" s="103">
        <f>C687*E687</f>
        <v>0</v>
      </c>
      <c r="G687" s="88"/>
      <c r="H687" s="81"/>
      <c r="I687" s="81"/>
    </row>
    <row r="688" spans="1:9" s="70" customFormat="1" x14ac:dyDescent="0.2">
      <c r="A688" s="80" t="s">
        <v>84</v>
      </c>
      <c r="B688" s="70" t="s">
        <v>200</v>
      </c>
      <c r="C688" s="96">
        <v>3.19</v>
      </c>
      <c r="D688" s="72" t="s">
        <v>14</v>
      </c>
      <c r="F688" s="103">
        <f>C688*E688</f>
        <v>0</v>
      </c>
      <c r="G688" s="88"/>
      <c r="H688" s="81"/>
      <c r="I688" s="81"/>
    </row>
    <row r="689" spans="1:9" s="70" customFormat="1" x14ac:dyDescent="0.2">
      <c r="A689" s="80" t="s">
        <v>18</v>
      </c>
      <c r="B689" s="70" t="s">
        <v>201</v>
      </c>
      <c r="C689" s="96">
        <v>3.19</v>
      </c>
      <c r="D689" s="72" t="s">
        <v>14</v>
      </c>
      <c r="F689" s="103">
        <f>C689*E689</f>
        <v>0</v>
      </c>
      <c r="G689" s="88"/>
      <c r="H689" s="81"/>
      <c r="I689" s="81"/>
    </row>
    <row r="690" spans="1:9" s="70" customFormat="1" x14ac:dyDescent="0.2">
      <c r="A690" s="80" t="s">
        <v>19</v>
      </c>
      <c r="B690" s="70" t="s">
        <v>202</v>
      </c>
      <c r="C690" s="96">
        <v>3.19</v>
      </c>
      <c r="D690" s="72" t="s">
        <v>14</v>
      </c>
      <c r="F690" s="103">
        <f>C690*E690</f>
        <v>0</v>
      </c>
      <c r="G690" s="88"/>
      <c r="H690" s="81"/>
      <c r="I690" s="81"/>
    </row>
    <row r="691" spans="1:9" s="70" customFormat="1" x14ac:dyDescent="0.2">
      <c r="A691" s="80" t="s">
        <v>20</v>
      </c>
      <c r="B691" s="70" t="s">
        <v>512</v>
      </c>
      <c r="C691" s="96">
        <v>12.6</v>
      </c>
      <c r="D691" s="72" t="s">
        <v>46</v>
      </c>
      <c r="F691" s="103">
        <f t="shared" ref="F691" si="23">C691*E691</f>
        <v>0</v>
      </c>
      <c r="G691" s="88"/>
      <c r="H691" s="81"/>
      <c r="I691" s="81"/>
    </row>
    <row r="692" spans="1:9" s="70" customFormat="1" x14ac:dyDescent="0.2">
      <c r="A692" s="80" t="s">
        <v>21</v>
      </c>
      <c r="B692" s="70" t="s">
        <v>513</v>
      </c>
      <c r="C692" s="96">
        <v>4.8499999999999996</v>
      </c>
      <c r="D692" s="72" t="s">
        <v>46</v>
      </c>
      <c r="F692" s="103">
        <f t="shared" ref="F692" si="24">C692*E692</f>
        <v>0</v>
      </c>
      <c r="G692" s="88"/>
      <c r="H692" s="81"/>
      <c r="I692" s="81"/>
    </row>
    <row r="693" spans="1:9" s="70" customFormat="1" x14ac:dyDescent="0.2">
      <c r="A693" s="80" t="s">
        <v>22</v>
      </c>
      <c r="B693" s="79" t="s">
        <v>151</v>
      </c>
      <c r="C693" s="96">
        <v>1</v>
      </c>
      <c r="D693" s="72" t="s">
        <v>49</v>
      </c>
      <c r="E693" s="88"/>
      <c r="F693" s="103">
        <f>C693*E693</f>
        <v>0</v>
      </c>
      <c r="G693" s="160"/>
      <c r="H693" s="81"/>
      <c r="I693" s="81"/>
    </row>
    <row r="694" spans="1:9" s="70" customFormat="1" x14ac:dyDescent="0.2">
      <c r="A694" s="80" t="s">
        <v>24</v>
      </c>
      <c r="B694" s="79" t="s">
        <v>195</v>
      </c>
      <c r="C694" s="96">
        <v>1</v>
      </c>
      <c r="D694" s="72" t="s">
        <v>49</v>
      </c>
      <c r="E694" s="88"/>
      <c r="F694" s="103">
        <f>C694*E694</f>
        <v>0</v>
      </c>
      <c r="G694" s="160">
        <f>SUM(F686:F694)</f>
        <v>0</v>
      </c>
      <c r="H694" s="81"/>
      <c r="I694" s="81"/>
    </row>
    <row r="695" spans="1:9" s="70" customFormat="1" x14ac:dyDescent="0.2">
      <c r="A695" s="80"/>
      <c r="B695" s="79"/>
      <c r="C695" s="96"/>
      <c r="D695" s="72"/>
      <c r="E695" s="88"/>
      <c r="F695" s="103"/>
      <c r="G695" s="160"/>
      <c r="H695" s="81"/>
      <c r="I695" s="81"/>
    </row>
    <row r="696" spans="1:9" s="70" customFormat="1" ht="29.25" customHeight="1" x14ac:dyDescent="0.2">
      <c r="A696" s="80"/>
      <c r="B696" s="286" t="s">
        <v>505</v>
      </c>
      <c r="C696" s="286"/>
      <c r="D696" s="286"/>
      <c r="E696" s="286"/>
      <c r="F696" s="119" t="s">
        <v>74</v>
      </c>
      <c r="G696" s="160">
        <f>SUM(G660:G694)</f>
        <v>0</v>
      </c>
      <c r="H696" s="81"/>
      <c r="I696" s="81"/>
    </row>
    <row r="697" spans="1:9" s="70" customFormat="1" ht="13.5" customHeight="1" x14ac:dyDescent="0.2">
      <c r="A697" s="80"/>
      <c r="B697" s="161"/>
      <c r="C697" s="161"/>
      <c r="D697" s="161"/>
      <c r="E697" s="161"/>
      <c r="F697" s="119"/>
      <c r="G697" s="160"/>
      <c r="H697" s="81"/>
      <c r="I697" s="81"/>
    </row>
    <row r="698" spans="1:9" s="70" customFormat="1" ht="13.5" customHeight="1" x14ac:dyDescent="0.2">
      <c r="A698" s="164"/>
      <c r="B698" s="165" t="s">
        <v>481</v>
      </c>
      <c r="C698" s="165"/>
      <c r="D698" s="165"/>
      <c r="E698" s="165"/>
      <c r="F698" s="165"/>
      <c r="G698" s="232"/>
      <c r="H698" s="81"/>
      <c r="I698" s="81"/>
    </row>
    <row r="699" spans="1:9" s="70" customFormat="1" ht="13.5" customHeight="1" x14ac:dyDescent="0.2">
      <c r="A699" s="164"/>
      <c r="B699" s="139"/>
      <c r="C699" s="139"/>
      <c r="D699" s="139"/>
      <c r="E699" s="139"/>
      <c r="F699" s="139"/>
      <c r="G699" s="232"/>
      <c r="H699" s="81"/>
      <c r="I699" s="81"/>
    </row>
    <row r="700" spans="1:9" s="70" customFormat="1" ht="13.5" customHeight="1" x14ac:dyDescent="0.2">
      <c r="A700" s="166" t="s">
        <v>29</v>
      </c>
      <c r="B700" s="167" t="s">
        <v>10</v>
      </c>
      <c r="C700" s="168"/>
      <c r="D700" s="152"/>
      <c r="E700" s="169"/>
      <c r="F700" s="168"/>
      <c r="G700" s="233"/>
      <c r="H700" s="81"/>
      <c r="I700" s="81"/>
    </row>
    <row r="701" spans="1:9" s="70" customFormat="1" ht="13.5" customHeight="1" x14ac:dyDescent="0.25">
      <c r="A701" s="170" t="s">
        <v>11</v>
      </c>
      <c r="B701" s="171" t="s">
        <v>60</v>
      </c>
      <c r="C701" s="140">
        <v>1</v>
      </c>
      <c r="D701" s="172" t="s">
        <v>49</v>
      </c>
      <c r="E701" s="173"/>
      <c r="F701" s="173">
        <f>C701*E701</f>
        <v>0</v>
      </c>
      <c r="G701" s="234">
        <f>F701</f>
        <v>0</v>
      </c>
      <c r="H701" s="81"/>
      <c r="I701" s="81"/>
    </row>
    <row r="702" spans="1:9" s="70" customFormat="1" ht="13.5" customHeight="1" x14ac:dyDescent="0.25">
      <c r="A702" s="174"/>
      <c r="B702" s="171"/>
      <c r="C702" s="140"/>
      <c r="D702" s="172"/>
      <c r="E702" s="173"/>
      <c r="F702" s="173"/>
      <c r="G702" s="234"/>
      <c r="H702" s="81"/>
      <c r="I702" s="81"/>
    </row>
    <row r="703" spans="1:9" s="70" customFormat="1" ht="13.5" customHeight="1" x14ac:dyDescent="0.25">
      <c r="A703" s="166" t="s">
        <v>13</v>
      </c>
      <c r="B703" s="142" t="s">
        <v>57</v>
      </c>
      <c r="C703" s="173"/>
      <c r="D703" s="143"/>
      <c r="E703" s="141"/>
      <c r="F703" s="173"/>
      <c r="G703" s="235"/>
      <c r="H703" s="81"/>
      <c r="I703" s="81"/>
    </row>
    <row r="704" spans="1:9" s="70" customFormat="1" ht="13.5" customHeight="1" x14ac:dyDescent="0.25">
      <c r="A704" s="152" t="s">
        <v>11</v>
      </c>
      <c r="B704" s="171" t="s">
        <v>150</v>
      </c>
      <c r="C704" s="140">
        <f>2.3*1.5*1.2</f>
        <v>4.1399999999999997</v>
      </c>
      <c r="D704" s="143" t="s">
        <v>14</v>
      </c>
      <c r="E704" s="141"/>
      <c r="F704" s="173">
        <f>C704*E704</f>
        <v>0</v>
      </c>
      <c r="G704" s="235"/>
      <c r="H704" s="81"/>
      <c r="I704" s="81"/>
    </row>
    <row r="705" spans="1:9" s="70" customFormat="1" ht="13.5" customHeight="1" x14ac:dyDescent="0.25">
      <c r="A705" s="152" t="s">
        <v>15</v>
      </c>
      <c r="B705" s="171" t="s">
        <v>71</v>
      </c>
      <c r="C705" s="140">
        <f>C704*1.3</f>
        <v>5.3819999999999997</v>
      </c>
      <c r="D705" s="143" t="s">
        <v>14</v>
      </c>
      <c r="E705" s="141"/>
      <c r="F705" s="173">
        <f>C705*E705</f>
        <v>0</v>
      </c>
      <c r="G705" s="236">
        <f>SUM(F704:F705)</f>
        <v>0</v>
      </c>
      <c r="H705" s="81"/>
      <c r="I705" s="81"/>
    </row>
    <row r="706" spans="1:9" s="70" customFormat="1" ht="13.5" customHeight="1" x14ac:dyDescent="0.25">
      <c r="A706" s="139"/>
      <c r="B706" s="144"/>
      <c r="C706" s="141"/>
      <c r="D706" s="145"/>
      <c r="E706" s="141"/>
      <c r="F706" s="173"/>
      <c r="G706" s="237"/>
      <c r="H706" s="81"/>
      <c r="I706" s="81"/>
    </row>
    <row r="707" spans="1:9" s="70" customFormat="1" ht="13.5" customHeight="1" x14ac:dyDescent="0.25">
      <c r="A707" s="139" t="s">
        <v>30</v>
      </c>
      <c r="B707" s="146" t="s">
        <v>209</v>
      </c>
      <c r="C707" s="141"/>
      <c r="D707" s="145"/>
      <c r="E707" s="141"/>
      <c r="F707" s="173"/>
      <c r="G707" s="237"/>
      <c r="H707" s="81"/>
      <c r="I707" s="81"/>
    </row>
    <row r="708" spans="1:9" s="70" customFormat="1" ht="13.5" customHeight="1" x14ac:dyDescent="0.25">
      <c r="A708" s="152" t="s">
        <v>11</v>
      </c>
      <c r="B708" s="144" t="s">
        <v>483</v>
      </c>
      <c r="C708" s="140">
        <f>2.3*1.5*0.1</f>
        <v>0.34499999999999997</v>
      </c>
      <c r="D708" s="143" t="s">
        <v>14</v>
      </c>
      <c r="E708" s="141"/>
      <c r="F708" s="173">
        <f>C708*E708</f>
        <v>0</v>
      </c>
      <c r="G708" s="235"/>
      <c r="H708" s="81"/>
      <c r="I708" s="81"/>
    </row>
    <row r="709" spans="1:9" s="70" customFormat="1" ht="13.5" customHeight="1" x14ac:dyDescent="0.25">
      <c r="A709" s="152" t="s">
        <v>15</v>
      </c>
      <c r="B709" s="144" t="s">
        <v>484</v>
      </c>
      <c r="C709" s="140">
        <f>2.3*1.5*0.1</f>
        <v>0.34499999999999997</v>
      </c>
      <c r="D709" s="143" t="s">
        <v>14</v>
      </c>
      <c r="E709" s="141"/>
      <c r="F709" s="173">
        <f>C709*E709</f>
        <v>0</v>
      </c>
      <c r="G709" s="237">
        <f>SUM(F708:F709)</f>
        <v>0</v>
      </c>
      <c r="H709" s="81"/>
      <c r="I709" s="81"/>
    </row>
    <row r="710" spans="1:9" s="70" customFormat="1" ht="13.5" customHeight="1" x14ac:dyDescent="0.25">
      <c r="A710" s="139"/>
      <c r="B710" s="144"/>
      <c r="C710" s="140"/>
      <c r="D710" s="143"/>
      <c r="E710" s="141"/>
      <c r="F710" s="173"/>
      <c r="G710" s="237"/>
      <c r="H710" s="81"/>
      <c r="I710" s="81"/>
    </row>
    <row r="711" spans="1:9" s="70" customFormat="1" ht="13.5" customHeight="1" x14ac:dyDescent="0.25">
      <c r="A711" s="139" t="s">
        <v>44</v>
      </c>
      <c r="B711" s="146" t="s">
        <v>210</v>
      </c>
      <c r="C711" s="141"/>
      <c r="D711" s="145"/>
      <c r="E711" s="141"/>
      <c r="F711" s="173"/>
      <c r="G711" s="237"/>
      <c r="H711" s="81"/>
      <c r="I711" s="81"/>
    </row>
    <row r="712" spans="1:9" s="70" customFormat="1" ht="27.75" customHeight="1" x14ac:dyDescent="0.25">
      <c r="A712" s="152" t="s">
        <v>11</v>
      </c>
      <c r="B712" s="144" t="s">
        <v>487</v>
      </c>
      <c r="C712" s="154">
        <f>(2.3*1)*2+(1.2*1)*2+(1.2*1)</f>
        <v>8.1999999999999993</v>
      </c>
      <c r="D712" s="145" t="s">
        <v>23</v>
      </c>
      <c r="E712" s="154"/>
      <c r="F712" s="173">
        <f>C712*E712</f>
        <v>0</v>
      </c>
      <c r="G712" s="237">
        <f>F712</f>
        <v>0</v>
      </c>
      <c r="H712" s="81"/>
      <c r="I712" s="81"/>
    </row>
    <row r="713" spans="1:9" s="70" customFormat="1" ht="13.5" customHeight="1" x14ac:dyDescent="0.25">
      <c r="A713" s="174"/>
      <c r="B713" s="144"/>
      <c r="C713" s="141"/>
      <c r="D713" s="145"/>
      <c r="E713" s="141"/>
      <c r="F713" s="173"/>
      <c r="G713" s="237"/>
      <c r="H713" s="81"/>
      <c r="I713" s="81"/>
    </row>
    <row r="714" spans="1:9" s="70" customFormat="1" ht="13.5" customHeight="1" x14ac:dyDescent="0.25">
      <c r="A714" s="151" t="s">
        <v>45</v>
      </c>
      <c r="B714" s="147" t="s">
        <v>211</v>
      </c>
      <c r="C714" s="148"/>
      <c r="D714" s="149"/>
      <c r="E714" s="148"/>
      <c r="F714" s="173"/>
      <c r="G714" s="148"/>
      <c r="H714" s="81"/>
      <c r="I714" s="81"/>
    </row>
    <row r="715" spans="1:9" s="70" customFormat="1" ht="13.5" customHeight="1" x14ac:dyDescent="0.25">
      <c r="A715" s="152" t="s">
        <v>11</v>
      </c>
      <c r="B715" s="150" t="s">
        <v>212</v>
      </c>
      <c r="C715" s="141">
        <f>(2*1)*2+(1.2*1)*4+(2*1.2)</f>
        <v>11.200000000000001</v>
      </c>
      <c r="D715" s="145" t="s">
        <v>23</v>
      </c>
      <c r="E715" s="141"/>
      <c r="F715" s="173">
        <f>C715*E715</f>
        <v>0</v>
      </c>
      <c r="G715" s="148"/>
      <c r="H715" s="81"/>
      <c r="I715" s="81"/>
    </row>
    <row r="716" spans="1:9" s="70" customFormat="1" ht="13.5" customHeight="1" x14ac:dyDescent="0.25">
      <c r="A716" s="152" t="s">
        <v>15</v>
      </c>
      <c r="B716" s="150" t="s">
        <v>70</v>
      </c>
      <c r="C716" s="173">
        <f>(0.6*4)*2</f>
        <v>4.8</v>
      </c>
      <c r="D716" s="172" t="s">
        <v>46</v>
      </c>
      <c r="E716" s="173"/>
      <c r="F716" s="173">
        <f>C716*E716</f>
        <v>0</v>
      </c>
      <c r="G716" s="238"/>
      <c r="H716" s="81"/>
      <c r="I716" s="81"/>
    </row>
    <row r="717" spans="1:9" s="70" customFormat="1" ht="13.5" customHeight="1" x14ac:dyDescent="0.25">
      <c r="A717" s="153" t="s">
        <v>16</v>
      </c>
      <c r="B717" s="150" t="s">
        <v>213</v>
      </c>
      <c r="C717" s="173">
        <f>2.3*1.5</f>
        <v>3.4499999999999997</v>
      </c>
      <c r="D717" s="172" t="s">
        <v>23</v>
      </c>
      <c r="E717" s="173"/>
      <c r="F717" s="173">
        <f>C717*E717</f>
        <v>0</v>
      </c>
      <c r="G717" s="238">
        <f>SUM(F715:F717)</f>
        <v>0</v>
      </c>
      <c r="H717" s="81"/>
      <c r="I717" s="81"/>
    </row>
    <row r="718" spans="1:9" s="70" customFormat="1" ht="13.5" customHeight="1" x14ac:dyDescent="0.25">
      <c r="A718" s="153"/>
      <c r="B718" s="150"/>
      <c r="C718" s="173"/>
      <c r="D718" s="172"/>
      <c r="E718" s="173"/>
      <c r="F718" s="173"/>
      <c r="G718" s="238"/>
      <c r="H718" s="81"/>
      <c r="I718" s="81"/>
    </row>
    <row r="719" spans="1:9" s="70" customFormat="1" ht="13.5" customHeight="1" x14ac:dyDescent="0.25">
      <c r="A719" s="151" t="s">
        <v>47</v>
      </c>
      <c r="B719" s="147" t="s">
        <v>214</v>
      </c>
      <c r="C719" s="141"/>
      <c r="D719" s="145"/>
      <c r="E719" s="141"/>
      <c r="F719" s="173"/>
      <c r="G719" s="238"/>
      <c r="H719" s="81"/>
      <c r="I719" s="81"/>
    </row>
    <row r="720" spans="1:9" s="70" customFormat="1" ht="16.5" customHeight="1" x14ac:dyDescent="0.25">
      <c r="A720" s="175" t="s">
        <v>11</v>
      </c>
      <c r="B720" s="79" t="s">
        <v>196</v>
      </c>
      <c r="C720" s="154">
        <v>2</v>
      </c>
      <c r="D720" s="145" t="s">
        <v>12</v>
      </c>
      <c r="E720" s="154"/>
      <c r="F720" s="173">
        <f>C720*E720</f>
        <v>0</v>
      </c>
      <c r="G720" s="238">
        <f>SUM(F720:F721)</f>
        <v>0</v>
      </c>
      <c r="H720" s="81"/>
      <c r="I720" s="81"/>
    </row>
    <row r="721" spans="1:9" s="70" customFormat="1" ht="13.5" customHeight="1" x14ac:dyDescent="0.25">
      <c r="A721" s="152"/>
      <c r="B721" s="150"/>
      <c r="C721" s="141"/>
      <c r="D721" s="145"/>
      <c r="E721" s="141"/>
      <c r="F721" s="173"/>
      <c r="G721" s="88"/>
      <c r="H721" s="81"/>
      <c r="I721" s="81"/>
    </row>
    <row r="722" spans="1:9" s="70" customFormat="1" ht="13.5" customHeight="1" x14ac:dyDescent="0.25">
      <c r="A722" s="151" t="s">
        <v>50</v>
      </c>
      <c r="B722" s="291" t="s">
        <v>488</v>
      </c>
      <c r="C722" s="291"/>
      <c r="D722" s="291"/>
      <c r="E722" s="25"/>
      <c r="F722" s="25"/>
      <c r="G722" s="239"/>
      <c r="H722" s="81"/>
      <c r="I722" s="81"/>
    </row>
    <row r="723" spans="1:9" s="70" customFormat="1" ht="13.5" customHeight="1" x14ac:dyDescent="0.25">
      <c r="A723" s="152" t="s">
        <v>11</v>
      </c>
      <c r="B723" s="25" t="s">
        <v>75</v>
      </c>
      <c r="C723" s="14">
        <v>80</v>
      </c>
      <c r="D723" s="87" t="s">
        <v>56</v>
      </c>
      <c r="E723" s="26"/>
      <c r="F723" s="26">
        <f>ROUND(C723*E723,2)</f>
        <v>0</v>
      </c>
      <c r="G723" s="240"/>
      <c r="H723" s="81"/>
      <c r="I723" s="81"/>
    </row>
    <row r="724" spans="1:9" s="70" customFormat="1" ht="13.5" customHeight="1" x14ac:dyDescent="0.25">
      <c r="A724" s="152" t="s">
        <v>15</v>
      </c>
      <c r="B724" s="25" t="s">
        <v>76</v>
      </c>
      <c r="C724" s="14">
        <v>1</v>
      </c>
      <c r="D724" s="87" t="s">
        <v>12</v>
      </c>
      <c r="E724" s="26"/>
      <c r="F724" s="26">
        <f>ROUND(C724*E724,2)</f>
        <v>0</v>
      </c>
      <c r="G724" s="240"/>
      <c r="H724" s="81"/>
      <c r="I724" s="81"/>
    </row>
    <row r="725" spans="1:9" s="70" customFormat="1" ht="13.5" customHeight="1" x14ac:dyDescent="0.25">
      <c r="A725" s="153" t="s">
        <v>16</v>
      </c>
      <c r="B725" s="25" t="s">
        <v>215</v>
      </c>
      <c r="C725" s="14">
        <v>4</v>
      </c>
      <c r="D725" s="87" t="s">
        <v>12</v>
      </c>
      <c r="E725" s="26"/>
      <c r="F725" s="26">
        <f>ROUND(C725*E725,2)</f>
        <v>0</v>
      </c>
      <c r="G725" s="240"/>
      <c r="H725" s="81"/>
      <c r="I725" s="81"/>
    </row>
    <row r="726" spans="1:9" s="70" customFormat="1" ht="13.5" customHeight="1" x14ac:dyDescent="0.25">
      <c r="A726" s="80" t="s">
        <v>18</v>
      </c>
      <c r="B726" s="66" t="s">
        <v>77</v>
      </c>
      <c r="C726" s="14">
        <v>1</v>
      </c>
      <c r="D726" s="87" t="s">
        <v>12</v>
      </c>
      <c r="E726" s="26"/>
      <c r="F726" s="26">
        <f>ROUND(C726*E726,2)</f>
        <v>0</v>
      </c>
      <c r="G726" s="241"/>
      <c r="H726" s="81"/>
      <c r="I726" s="81"/>
    </row>
    <row r="727" spans="1:9" s="70" customFormat="1" ht="13.5" customHeight="1" x14ac:dyDescent="0.25">
      <c r="A727" s="80" t="s">
        <v>19</v>
      </c>
      <c r="B727" s="25" t="s">
        <v>78</v>
      </c>
      <c r="C727" s="14">
        <v>1</v>
      </c>
      <c r="D727" s="87" t="s">
        <v>12</v>
      </c>
      <c r="E727" s="26"/>
      <c r="F727" s="26">
        <f>ROUND(C727*E727,2)</f>
        <v>0</v>
      </c>
      <c r="G727" s="240">
        <f>SUM(F723:F727)</f>
        <v>0</v>
      </c>
      <c r="H727" s="81"/>
      <c r="I727" s="81"/>
    </row>
    <row r="728" spans="1:9" s="70" customFormat="1" ht="13.5" customHeight="1" x14ac:dyDescent="0.25">
      <c r="A728" s="151"/>
      <c r="B728" s="25"/>
      <c r="C728" s="14"/>
      <c r="D728" s="14"/>
      <c r="E728" s="25"/>
      <c r="F728" s="25"/>
      <c r="G728" s="239"/>
      <c r="H728" s="81"/>
      <c r="I728" s="81"/>
    </row>
    <row r="729" spans="1:9" s="70" customFormat="1" ht="13.5" customHeight="1" x14ac:dyDescent="0.2">
      <c r="A729" s="151"/>
      <c r="B729" s="287" t="s">
        <v>482</v>
      </c>
      <c r="C729" s="287"/>
      <c r="D729" s="287"/>
      <c r="E729" s="176"/>
      <c r="F729" s="177" t="s">
        <v>74</v>
      </c>
      <c r="G729" s="177">
        <f>SUM(G701:G727)</f>
        <v>0</v>
      </c>
      <c r="H729" s="81"/>
      <c r="I729" s="81"/>
    </row>
    <row r="730" spans="1:9" s="70" customFormat="1" ht="13.5" customHeight="1" x14ac:dyDescent="0.2">
      <c r="A730" s="80"/>
      <c r="B730" s="161"/>
      <c r="C730" s="161"/>
      <c r="D730" s="161"/>
      <c r="E730" s="161"/>
      <c r="F730" s="119"/>
      <c r="G730" s="160"/>
      <c r="H730" s="81"/>
      <c r="I730" s="81"/>
    </row>
    <row r="731" spans="1:9" s="70" customFormat="1" ht="12.75" customHeight="1" x14ac:dyDescent="0.2">
      <c r="A731" s="34"/>
      <c r="B731" s="284" t="s">
        <v>166</v>
      </c>
      <c r="C731" s="284"/>
      <c r="D731" s="284"/>
      <c r="E731" s="158"/>
      <c r="F731" s="33"/>
      <c r="G731" s="225"/>
      <c r="H731" s="81"/>
      <c r="I731" s="81"/>
    </row>
    <row r="732" spans="1:9" s="70" customFormat="1" x14ac:dyDescent="0.2">
      <c r="A732" s="116" t="s">
        <v>82</v>
      </c>
      <c r="B732" s="117" t="s">
        <v>169</v>
      </c>
      <c r="C732" s="96">
        <v>431.82</v>
      </c>
      <c r="D732" s="118" t="s">
        <v>23</v>
      </c>
      <c r="E732" s="69"/>
      <c r="F732" s="103">
        <f t="shared" ref="F732:F741" si="25">C732*E732</f>
        <v>0</v>
      </c>
      <c r="G732" s="119"/>
      <c r="H732" s="81"/>
      <c r="I732" s="81"/>
    </row>
    <row r="733" spans="1:9" s="70" customFormat="1" x14ac:dyDescent="0.2">
      <c r="A733" s="116" t="s">
        <v>83</v>
      </c>
      <c r="B733" s="129" t="s">
        <v>167</v>
      </c>
      <c r="C733" s="96">
        <v>135.69</v>
      </c>
      <c r="D733" s="118" t="s">
        <v>46</v>
      </c>
      <c r="E733" s="69"/>
      <c r="F733" s="103">
        <f t="shared" si="25"/>
        <v>0</v>
      </c>
      <c r="G733" s="119"/>
      <c r="H733" s="81"/>
      <c r="I733" s="81"/>
    </row>
    <row r="734" spans="1:9" s="70" customFormat="1" x14ac:dyDescent="0.2">
      <c r="A734" s="116" t="s">
        <v>84</v>
      </c>
      <c r="B734" s="70" t="s">
        <v>120</v>
      </c>
      <c r="C734" s="96">
        <v>1</v>
      </c>
      <c r="D734" s="118" t="s">
        <v>49</v>
      </c>
      <c r="E734" s="69"/>
      <c r="F734" s="103">
        <f t="shared" si="25"/>
        <v>0</v>
      </c>
      <c r="G734" s="88"/>
      <c r="H734" s="81"/>
      <c r="I734" s="81"/>
    </row>
    <row r="735" spans="1:9" s="70" customFormat="1" ht="25.5" x14ac:dyDescent="0.2">
      <c r="A735" s="80" t="s">
        <v>18</v>
      </c>
      <c r="B735" s="79" t="s">
        <v>520</v>
      </c>
      <c r="C735" s="96">
        <v>431.66</v>
      </c>
      <c r="D735" s="118" t="s">
        <v>23</v>
      </c>
      <c r="E735" s="69"/>
      <c r="F735" s="103">
        <f t="shared" si="25"/>
        <v>0</v>
      </c>
      <c r="G735" s="88"/>
      <c r="H735" s="81"/>
      <c r="I735" s="81"/>
    </row>
    <row r="736" spans="1:9" s="70" customFormat="1" x14ac:dyDescent="0.2">
      <c r="A736" s="80" t="s">
        <v>87</v>
      </c>
      <c r="B736" s="129" t="s">
        <v>224</v>
      </c>
      <c r="C736" s="96">
        <v>68.66</v>
      </c>
      <c r="D736" s="118" t="s">
        <v>46</v>
      </c>
      <c r="E736" s="69"/>
      <c r="F736" s="103">
        <f t="shared" si="25"/>
        <v>0</v>
      </c>
      <c r="G736" s="119"/>
      <c r="H736" s="81"/>
      <c r="I736" s="81"/>
    </row>
    <row r="737" spans="1:9" s="70" customFormat="1" x14ac:dyDescent="0.2">
      <c r="A737" s="80" t="s">
        <v>88</v>
      </c>
      <c r="B737" s="79" t="s">
        <v>225</v>
      </c>
      <c r="C737" s="96">
        <v>3</v>
      </c>
      <c r="D737" s="72" t="s">
        <v>12</v>
      </c>
      <c r="E737" s="88"/>
      <c r="F737" s="103">
        <f t="shared" si="25"/>
        <v>0</v>
      </c>
      <c r="G737" s="88"/>
      <c r="H737" s="81"/>
      <c r="I737" s="81"/>
    </row>
    <row r="738" spans="1:9" s="70" customFormat="1" x14ac:dyDescent="0.2">
      <c r="A738" s="80" t="s">
        <v>89</v>
      </c>
      <c r="B738" s="79" t="s">
        <v>226</v>
      </c>
      <c r="C738" s="96">
        <v>1</v>
      </c>
      <c r="D738" s="72" t="s">
        <v>12</v>
      </c>
      <c r="E738" s="88"/>
      <c r="F738" s="103">
        <f t="shared" si="25"/>
        <v>0</v>
      </c>
      <c r="G738" s="88"/>
      <c r="H738" s="81"/>
      <c r="I738" s="81"/>
    </row>
    <row r="739" spans="1:9" s="70" customFormat="1" x14ac:dyDescent="0.2">
      <c r="A739" s="80" t="s">
        <v>90</v>
      </c>
      <c r="B739" s="70" t="s">
        <v>521</v>
      </c>
      <c r="C739" s="96">
        <v>9</v>
      </c>
      <c r="D739" s="72" t="s">
        <v>12</v>
      </c>
      <c r="E739" s="88"/>
      <c r="F739" s="103">
        <f t="shared" si="25"/>
        <v>0</v>
      </c>
      <c r="H739" s="81"/>
      <c r="I739" s="81"/>
    </row>
    <row r="740" spans="1:9" s="70" customFormat="1" x14ac:dyDescent="0.2">
      <c r="A740" s="80" t="s">
        <v>91</v>
      </c>
      <c r="B740" s="79" t="s">
        <v>231</v>
      </c>
      <c r="C740" s="96">
        <v>1</v>
      </c>
      <c r="D740" s="72" t="s">
        <v>49</v>
      </c>
      <c r="E740" s="88"/>
      <c r="F740" s="103">
        <f t="shared" si="25"/>
        <v>0</v>
      </c>
      <c r="G740" s="88"/>
      <c r="H740" s="81"/>
      <c r="I740" s="81"/>
    </row>
    <row r="741" spans="1:9" s="70" customFormat="1" x14ac:dyDescent="0.2">
      <c r="A741" s="80" t="s">
        <v>92</v>
      </c>
      <c r="B741" s="79" t="s">
        <v>229</v>
      </c>
      <c r="C741" s="96">
        <v>1</v>
      </c>
      <c r="D741" s="72" t="s">
        <v>49</v>
      </c>
      <c r="E741" s="88"/>
      <c r="F741" s="103">
        <f t="shared" si="25"/>
        <v>0</v>
      </c>
      <c r="G741" s="160">
        <f>SUM(F732:F741)</f>
        <v>0</v>
      </c>
      <c r="H741" s="81"/>
      <c r="I741" s="81"/>
    </row>
    <row r="742" spans="1:9" s="70" customFormat="1" x14ac:dyDescent="0.2">
      <c r="A742" s="80"/>
      <c r="B742" s="79"/>
      <c r="C742" s="96"/>
      <c r="D742" s="72"/>
      <c r="E742" s="88"/>
      <c r="F742" s="103"/>
      <c r="G742" s="160"/>
      <c r="H742" s="81"/>
      <c r="I742" s="81"/>
    </row>
    <row r="743" spans="1:9" s="70" customFormat="1" ht="13.5" customHeight="1" x14ac:dyDescent="0.2">
      <c r="A743" s="80"/>
      <c r="B743" s="278" t="s">
        <v>168</v>
      </c>
      <c r="C743" s="278"/>
      <c r="D743" s="278"/>
      <c r="E743" s="278"/>
      <c r="F743" s="119" t="s">
        <v>74</v>
      </c>
      <c r="G743" s="160">
        <f>SUM(G741)</f>
        <v>0</v>
      </c>
      <c r="H743" s="81"/>
      <c r="I743" s="81"/>
    </row>
    <row r="744" spans="1:9" s="70" customFormat="1" ht="13.5" customHeight="1" x14ac:dyDescent="0.2">
      <c r="A744" s="80"/>
      <c r="B744" s="159"/>
      <c r="C744" s="159"/>
      <c r="D744" s="159"/>
      <c r="E744" s="159"/>
      <c r="F744" s="119"/>
      <c r="G744" s="160"/>
      <c r="H744" s="81"/>
      <c r="I744" s="81"/>
    </row>
    <row r="745" spans="1:9" s="70" customFormat="1" ht="15.75" x14ac:dyDescent="0.25">
      <c r="A745" s="58"/>
      <c r="B745" s="122" t="s">
        <v>207</v>
      </c>
      <c r="C745" s="106"/>
      <c r="D745" s="57"/>
      <c r="E745" s="56"/>
      <c r="F745" s="55"/>
      <c r="G745" s="242"/>
      <c r="H745" s="81"/>
      <c r="I745" s="81"/>
    </row>
    <row r="746" spans="1:9" s="70" customFormat="1" ht="15.75" x14ac:dyDescent="0.25">
      <c r="A746" s="58"/>
      <c r="B746" s="122"/>
      <c r="C746" s="106"/>
      <c r="D746" s="57"/>
      <c r="E746" s="56"/>
      <c r="F746" s="55"/>
      <c r="G746" s="242"/>
      <c r="H746" s="81"/>
      <c r="I746" s="81"/>
    </row>
    <row r="747" spans="1:9" s="50" customFormat="1" ht="15.95" customHeight="1" x14ac:dyDescent="0.25">
      <c r="A747" s="58"/>
      <c r="B747" s="290" t="s">
        <v>468</v>
      </c>
      <c r="C747" s="290"/>
      <c r="D747" s="290"/>
      <c r="E747" s="56"/>
      <c r="F747" s="138" t="s">
        <v>74</v>
      </c>
      <c r="G747" s="243">
        <f>G342</f>
        <v>0</v>
      </c>
      <c r="H747" s="61"/>
      <c r="I747" s="61"/>
    </row>
    <row r="748" spans="1:9" s="50" customFormat="1" ht="18" customHeight="1" x14ac:dyDescent="0.25">
      <c r="A748" s="58"/>
      <c r="B748" s="290" t="s">
        <v>469</v>
      </c>
      <c r="C748" s="290"/>
      <c r="D748" s="290"/>
      <c r="E748" s="220"/>
      <c r="F748" s="138" t="s">
        <v>74</v>
      </c>
      <c r="G748" s="243">
        <f>G586</f>
        <v>0</v>
      </c>
      <c r="H748" s="61"/>
      <c r="I748" s="61"/>
    </row>
    <row r="749" spans="1:9" s="70" customFormat="1" ht="17.25" customHeight="1" x14ac:dyDescent="0.25">
      <c r="A749" s="58"/>
      <c r="B749" s="290" t="s">
        <v>470</v>
      </c>
      <c r="C749" s="290"/>
      <c r="D749" s="290"/>
      <c r="E749" s="56"/>
      <c r="F749" s="138" t="s">
        <v>74</v>
      </c>
      <c r="G749" s="243">
        <f>G616</f>
        <v>0</v>
      </c>
      <c r="H749" s="81"/>
      <c r="I749" s="81"/>
    </row>
    <row r="750" spans="1:9" s="70" customFormat="1" ht="32.1" customHeight="1" x14ac:dyDescent="0.25">
      <c r="A750" s="58"/>
      <c r="B750" s="290" t="s">
        <v>523</v>
      </c>
      <c r="C750" s="290"/>
      <c r="D750" s="290"/>
      <c r="E750" s="56"/>
      <c r="F750" s="138" t="s">
        <v>74</v>
      </c>
      <c r="G750" s="243">
        <f>G655</f>
        <v>0</v>
      </c>
      <c r="H750" s="81"/>
      <c r="I750" s="81"/>
    </row>
    <row r="751" spans="1:9" s="50" customFormat="1" ht="32.1" customHeight="1" x14ac:dyDescent="0.25">
      <c r="A751" s="58"/>
      <c r="B751" s="290" t="s">
        <v>505</v>
      </c>
      <c r="C751" s="290"/>
      <c r="D751" s="290"/>
      <c r="E751" s="56"/>
      <c r="F751" s="138" t="s">
        <v>74</v>
      </c>
      <c r="G751" s="243">
        <f>G696</f>
        <v>0</v>
      </c>
      <c r="H751" s="61"/>
      <c r="I751" s="61"/>
    </row>
    <row r="752" spans="1:9" s="50" customFormat="1" ht="17.25" customHeight="1" x14ac:dyDescent="0.25">
      <c r="A752" s="58"/>
      <c r="B752" s="279" t="s">
        <v>482</v>
      </c>
      <c r="C752" s="279"/>
      <c r="D752" s="279"/>
      <c r="E752" s="56"/>
      <c r="F752" s="138" t="s">
        <v>74</v>
      </c>
      <c r="G752" s="243">
        <f>G729</f>
        <v>0</v>
      </c>
      <c r="H752" s="61"/>
      <c r="I752" s="61"/>
    </row>
    <row r="753" spans="1:9" s="50" customFormat="1" ht="18" customHeight="1" x14ac:dyDescent="0.25">
      <c r="A753" s="58"/>
      <c r="B753" s="290" t="s">
        <v>192</v>
      </c>
      <c r="C753" s="290"/>
      <c r="D753" s="57"/>
      <c r="E753" s="56"/>
      <c r="F753" s="138" t="s">
        <v>74</v>
      </c>
      <c r="G753" s="243">
        <f>G743</f>
        <v>0</v>
      </c>
      <c r="H753" s="61"/>
      <c r="I753" s="61"/>
    </row>
    <row r="754" spans="1:9" s="70" customFormat="1" x14ac:dyDescent="0.2">
      <c r="A754" s="80"/>
      <c r="B754" s="79"/>
      <c r="C754" s="96"/>
      <c r="D754" s="72"/>
      <c r="E754" s="88"/>
      <c r="F754" s="103"/>
      <c r="G754" s="88"/>
      <c r="H754" s="81"/>
      <c r="I754" s="81"/>
    </row>
    <row r="755" spans="1:9" s="50" customFormat="1" ht="15.95" customHeight="1" x14ac:dyDescent="0.25">
      <c r="A755" s="123"/>
      <c r="B755" s="288" t="s">
        <v>175</v>
      </c>
      <c r="C755" s="288"/>
      <c r="D755" s="288"/>
      <c r="E755" s="288"/>
      <c r="F755" s="134" t="s">
        <v>74</v>
      </c>
      <c r="G755" s="244">
        <f>SUM(G747:G753)</f>
        <v>0</v>
      </c>
      <c r="H755" s="61"/>
      <c r="I755" s="61"/>
    </row>
    <row r="756" spans="1:9" s="70" customFormat="1" x14ac:dyDescent="0.2">
      <c r="A756" s="80"/>
      <c r="B756" s="79"/>
      <c r="C756" s="96"/>
      <c r="D756" s="72"/>
      <c r="E756" s="88"/>
      <c r="F756" s="103"/>
      <c r="G756" s="88"/>
      <c r="H756" s="81"/>
      <c r="I756" s="81"/>
    </row>
    <row r="757" spans="1:9" s="50" customFormat="1" ht="15" x14ac:dyDescent="0.25">
      <c r="A757" s="60"/>
      <c r="B757" s="135" t="s">
        <v>184</v>
      </c>
      <c r="C757" s="136"/>
      <c r="D757" s="59"/>
      <c r="E757" s="133"/>
      <c r="F757" s="137"/>
      <c r="G757" s="133"/>
      <c r="H757" s="61"/>
      <c r="I757" s="61"/>
    </row>
    <row r="758" spans="1:9" s="50" customFormat="1" ht="15" x14ac:dyDescent="0.25">
      <c r="A758" s="60" t="s">
        <v>11</v>
      </c>
      <c r="B758" s="63" t="s">
        <v>144</v>
      </c>
      <c r="C758" s="136">
        <v>1</v>
      </c>
      <c r="D758" s="59" t="s">
        <v>49</v>
      </c>
      <c r="E758" s="133"/>
      <c r="F758" s="137">
        <f>C758*E758</f>
        <v>0</v>
      </c>
      <c r="G758" s="244">
        <f>SUM(F758)</f>
        <v>0</v>
      </c>
      <c r="H758" s="61"/>
      <c r="I758" s="61"/>
    </row>
    <row r="759" spans="1:9" s="50" customFormat="1" ht="15" x14ac:dyDescent="0.25">
      <c r="A759" s="60"/>
      <c r="B759" s="63"/>
      <c r="C759" s="136"/>
      <c r="D759" s="59"/>
      <c r="E759" s="133"/>
      <c r="F759" s="137"/>
      <c r="G759" s="133"/>
      <c r="H759" s="61"/>
      <c r="I759" s="61"/>
    </row>
    <row r="760" spans="1:9" s="70" customFormat="1" ht="13.5" customHeight="1" x14ac:dyDescent="0.2">
      <c r="A760" s="80"/>
      <c r="B760" s="278" t="s">
        <v>185</v>
      </c>
      <c r="C760" s="278"/>
      <c r="D760" s="278"/>
      <c r="E760" s="278"/>
      <c r="F760" s="119" t="s">
        <v>74</v>
      </c>
      <c r="G760" s="160">
        <f>SUM(G758)</f>
        <v>0</v>
      </c>
      <c r="H760" s="81"/>
      <c r="I760" s="81"/>
    </row>
    <row r="761" spans="1:9" s="50" customFormat="1" ht="15" x14ac:dyDescent="0.25">
      <c r="A761" s="60"/>
      <c r="B761" s="63"/>
      <c r="C761" s="136"/>
      <c r="D761" s="59"/>
      <c r="E761" s="133"/>
      <c r="F761" s="137"/>
      <c r="G761" s="133"/>
      <c r="H761" s="61"/>
      <c r="I761" s="61"/>
    </row>
    <row r="762" spans="1:9" s="50" customFormat="1" ht="15" x14ac:dyDescent="0.25">
      <c r="A762" s="60"/>
      <c r="B762" s="63"/>
      <c r="C762" s="136"/>
      <c r="D762" s="59"/>
      <c r="E762" s="133"/>
      <c r="F762" s="137"/>
      <c r="G762" s="133"/>
      <c r="H762" s="61"/>
      <c r="I762" s="61"/>
    </row>
    <row r="763" spans="1:9" s="62" customFormat="1" ht="14.25" x14ac:dyDescent="0.2">
      <c r="A763" s="64"/>
      <c r="B763" s="288" t="s">
        <v>64</v>
      </c>
      <c r="C763" s="288"/>
      <c r="D763" s="288"/>
      <c r="E763" s="288"/>
      <c r="F763" s="134" t="s">
        <v>74</v>
      </c>
      <c r="G763" s="244">
        <f>G755+G760</f>
        <v>0</v>
      </c>
      <c r="H763" s="65"/>
      <c r="I763" s="65"/>
    </row>
    <row r="764" spans="1:9" s="50" customFormat="1" ht="15" x14ac:dyDescent="0.25">
      <c r="A764" s="60"/>
      <c r="B764" s="63"/>
      <c r="C764" s="136"/>
      <c r="D764" s="59"/>
      <c r="E764" s="133"/>
      <c r="F764" s="137"/>
      <c r="G764" s="133"/>
      <c r="H764" s="61"/>
      <c r="I764" s="61"/>
    </row>
    <row r="765" spans="1:9" s="50" customFormat="1" ht="15" x14ac:dyDescent="0.25">
      <c r="A765" s="60"/>
      <c r="B765" s="63"/>
      <c r="C765" s="136"/>
      <c r="D765" s="59"/>
      <c r="E765" s="133"/>
      <c r="F765" s="137"/>
      <c r="G765" s="133"/>
      <c r="H765" s="61"/>
      <c r="I765" s="61"/>
    </row>
    <row r="766" spans="1:9" s="50" customFormat="1" ht="15" x14ac:dyDescent="0.25">
      <c r="A766" s="60"/>
      <c r="B766" s="63"/>
      <c r="C766" s="136"/>
      <c r="D766" s="59"/>
      <c r="E766" s="133"/>
      <c r="F766" s="137"/>
      <c r="G766" s="133"/>
      <c r="H766" s="61"/>
      <c r="I766" s="61"/>
    </row>
    <row r="767" spans="1:9" s="50" customFormat="1" ht="15" x14ac:dyDescent="0.25">
      <c r="A767" s="60"/>
      <c r="B767" s="63"/>
      <c r="C767" s="136"/>
      <c r="D767" s="59"/>
      <c r="E767" s="133"/>
      <c r="F767" s="137"/>
      <c r="G767" s="133"/>
      <c r="H767" s="61"/>
      <c r="I767" s="61"/>
    </row>
    <row r="768" spans="1:9" s="62" customFormat="1" ht="14.25" x14ac:dyDescent="0.2">
      <c r="A768" s="64"/>
      <c r="B768" s="288" t="s">
        <v>64</v>
      </c>
      <c r="C768" s="288"/>
      <c r="D768" s="288"/>
      <c r="E768" s="288"/>
      <c r="F768" s="134" t="s">
        <v>74</v>
      </c>
      <c r="G768" s="244">
        <f>G763</f>
        <v>0</v>
      </c>
      <c r="H768" s="65"/>
      <c r="I768" s="65"/>
    </row>
    <row r="769" spans="1:9" s="50" customFormat="1" ht="15" x14ac:dyDescent="0.25">
      <c r="A769" s="60"/>
      <c r="B769" s="63"/>
      <c r="C769" s="136"/>
      <c r="D769" s="59"/>
      <c r="E769" s="133"/>
      <c r="F769" s="137"/>
      <c r="G769" s="133"/>
      <c r="H769" s="61"/>
      <c r="I769" s="61"/>
    </row>
    <row r="770" spans="1:9" s="50" customFormat="1" ht="15" x14ac:dyDescent="0.25">
      <c r="A770" s="60"/>
      <c r="B770" s="63"/>
      <c r="C770" s="136"/>
      <c r="D770" s="59"/>
      <c r="E770" s="133"/>
      <c r="F770" s="137"/>
      <c r="G770" s="133"/>
      <c r="H770" s="61"/>
      <c r="I770" s="61"/>
    </row>
    <row r="771" spans="1:9" s="50" customFormat="1" ht="15" x14ac:dyDescent="0.25">
      <c r="A771" s="60"/>
      <c r="B771" s="63"/>
      <c r="C771" s="136"/>
      <c r="D771" s="59"/>
      <c r="E771" s="133"/>
      <c r="F771" s="137"/>
      <c r="G771" s="133"/>
      <c r="H771" s="61"/>
      <c r="I771" s="61"/>
    </row>
    <row r="772" spans="1:9" s="50" customFormat="1" ht="15" x14ac:dyDescent="0.25">
      <c r="A772" s="60"/>
      <c r="B772" s="63"/>
      <c r="C772" s="136"/>
      <c r="D772" s="59"/>
      <c r="E772" s="133"/>
      <c r="F772" s="137"/>
      <c r="G772" s="133"/>
      <c r="H772" s="61"/>
      <c r="I772" s="61"/>
    </row>
    <row r="773" spans="1:9" s="50" customFormat="1" ht="15" x14ac:dyDescent="0.25">
      <c r="A773" s="60"/>
      <c r="B773" s="63"/>
      <c r="C773" s="136"/>
      <c r="D773" s="59"/>
      <c r="E773" s="133"/>
      <c r="F773" s="137"/>
      <c r="G773" s="133"/>
      <c r="H773" s="61"/>
      <c r="I773" s="61"/>
    </row>
    <row r="774" spans="1:9" s="20" customFormat="1" ht="15" x14ac:dyDescent="0.25">
      <c r="A774" s="43"/>
      <c r="B774" s="44" t="s">
        <v>114</v>
      </c>
      <c r="C774" s="40"/>
      <c r="D774" s="42"/>
      <c r="E774" s="40"/>
      <c r="F774" s="41"/>
      <c r="G774" s="47"/>
    </row>
    <row r="775" spans="1:9" s="20" customFormat="1" ht="15" x14ac:dyDescent="0.25">
      <c r="A775" s="43"/>
      <c r="B775" s="289" t="s">
        <v>186</v>
      </c>
      <c r="C775" s="289"/>
      <c r="D775" s="24"/>
      <c r="E775" s="45">
        <v>0.1</v>
      </c>
      <c r="F775" s="27"/>
      <c r="G775" s="40">
        <f t="shared" ref="G775:G781" si="26">$G$763*E775</f>
        <v>0</v>
      </c>
    </row>
    <row r="776" spans="1:9" s="20" customFormat="1" ht="15" x14ac:dyDescent="0.25">
      <c r="A776" s="43"/>
      <c r="B776" s="280" t="s">
        <v>65</v>
      </c>
      <c r="C776" s="280"/>
      <c r="D776" s="24"/>
      <c r="E776" s="45">
        <v>0.03</v>
      </c>
      <c r="F776" s="27"/>
      <c r="G776" s="40">
        <f t="shared" si="26"/>
        <v>0</v>
      </c>
    </row>
    <row r="777" spans="1:9" s="20" customFormat="1" ht="15" x14ac:dyDescent="0.25">
      <c r="A777" s="43"/>
      <c r="B777" s="46" t="s">
        <v>66</v>
      </c>
      <c r="C777" s="27"/>
      <c r="D777" s="24"/>
      <c r="E777" s="45">
        <v>0.03</v>
      </c>
      <c r="F777" s="27"/>
      <c r="G777" s="40">
        <f t="shared" si="26"/>
        <v>0</v>
      </c>
    </row>
    <row r="778" spans="1:9" s="20" customFormat="1" ht="15" x14ac:dyDescent="0.25">
      <c r="A778" s="43"/>
      <c r="B778" s="46" t="s">
        <v>67</v>
      </c>
      <c r="C778" s="27"/>
      <c r="D778" s="24"/>
      <c r="E778" s="45">
        <v>4.4999999999999998E-2</v>
      </c>
      <c r="F778" s="27"/>
      <c r="G778" s="40">
        <f t="shared" si="26"/>
        <v>0</v>
      </c>
    </row>
    <row r="779" spans="1:9" s="20" customFormat="1" ht="14.25" customHeight="1" x14ac:dyDescent="0.25">
      <c r="A779" s="43"/>
      <c r="B779" s="280" t="s">
        <v>68</v>
      </c>
      <c r="C779" s="280"/>
      <c r="D779" s="24"/>
      <c r="E779" s="45">
        <v>0.01</v>
      </c>
      <c r="F779" s="27"/>
      <c r="G779" s="40">
        <f t="shared" si="26"/>
        <v>0</v>
      </c>
    </row>
    <row r="780" spans="1:9" s="20" customFormat="1" ht="15" x14ac:dyDescent="0.25">
      <c r="A780" s="43"/>
      <c r="B780" s="46" t="s">
        <v>69</v>
      </c>
      <c r="C780" s="27"/>
      <c r="D780" s="24"/>
      <c r="E780" s="45">
        <v>0.05</v>
      </c>
      <c r="F780" s="27"/>
      <c r="G780" s="40">
        <f t="shared" si="26"/>
        <v>0</v>
      </c>
    </row>
    <row r="781" spans="1:9" s="20" customFormat="1" ht="15" x14ac:dyDescent="0.25">
      <c r="A781" s="43"/>
      <c r="B781" s="280" t="s">
        <v>117</v>
      </c>
      <c r="C781" s="280"/>
      <c r="D781" s="280"/>
      <c r="E781" s="45">
        <v>0.1</v>
      </c>
      <c r="F781" s="27"/>
      <c r="G781" s="40">
        <f t="shared" si="26"/>
        <v>0</v>
      </c>
    </row>
    <row r="782" spans="1:9" s="20" customFormat="1" ht="15" x14ac:dyDescent="0.25">
      <c r="A782" s="43"/>
      <c r="B782" s="155" t="s">
        <v>182</v>
      </c>
      <c r="C782" s="98"/>
      <c r="D782" s="100"/>
      <c r="E782" s="45">
        <v>0.18</v>
      </c>
      <c r="F782" s="27"/>
      <c r="G782" s="40">
        <f>G775*E782</f>
        <v>0</v>
      </c>
    </row>
    <row r="783" spans="1:9" s="20" customFormat="1" ht="15" x14ac:dyDescent="0.25">
      <c r="A783" s="43"/>
      <c r="B783" s="198" t="s">
        <v>232</v>
      </c>
      <c r="C783" s="98"/>
      <c r="D783" s="100"/>
      <c r="E783" s="45">
        <v>1E-3</v>
      </c>
      <c r="F783" s="27"/>
      <c r="G783" s="40">
        <f>G763*E783</f>
        <v>0</v>
      </c>
    </row>
    <row r="784" spans="1:9" s="20" customFormat="1" ht="15" customHeight="1" x14ac:dyDescent="0.25">
      <c r="A784" s="43"/>
      <c r="B784" s="155" t="s">
        <v>187</v>
      </c>
      <c r="C784" s="98"/>
      <c r="D784" s="100"/>
      <c r="E784" s="45" t="s">
        <v>63</v>
      </c>
      <c r="F784" s="27"/>
      <c r="G784" s="40"/>
    </row>
    <row r="785" spans="1:9" s="13" customFormat="1" ht="15.75" customHeight="1" x14ac:dyDescent="0.25">
      <c r="A785" s="18"/>
      <c r="B785" s="293" t="s">
        <v>188</v>
      </c>
      <c r="C785" s="293"/>
      <c r="D785" s="29"/>
      <c r="E785" s="114" t="s">
        <v>63</v>
      </c>
      <c r="F785" s="31"/>
      <c r="G785" s="40"/>
      <c r="H785" s="14"/>
      <c r="I785" s="14"/>
    </row>
    <row r="786" spans="1:9" ht="39.75" customHeight="1" x14ac:dyDescent="0.2">
      <c r="A786" s="21"/>
      <c r="B786" s="294" t="s">
        <v>190</v>
      </c>
      <c r="C786" s="294"/>
      <c r="D786" s="294"/>
      <c r="E786" s="114" t="s">
        <v>63</v>
      </c>
      <c r="F786" s="115"/>
      <c r="G786" s="255"/>
    </row>
    <row r="787" spans="1:9" ht="30" customHeight="1" x14ac:dyDescent="0.2">
      <c r="A787" s="21"/>
      <c r="B787" s="292" t="s">
        <v>189</v>
      </c>
      <c r="C787" s="292"/>
      <c r="D787" s="15"/>
      <c r="E787" s="114" t="s">
        <v>63</v>
      </c>
      <c r="F787" s="115"/>
      <c r="G787" s="255"/>
    </row>
    <row r="788" spans="1:9" ht="14.1" customHeight="1" x14ac:dyDescent="0.2">
      <c r="A788" s="21"/>
      <c r="B788" s="224"/>
      <c r="C788" s="224"/>
      <c r="D788" s="15"/>
      <c r="E788" s="114"/>
      <c r="F788" s="115"/>
      <c r="G788" s="245"/>
    </row>
    <row r="789" spans="1:9" s="20" customFormat="1" ht="18" customHeight="1" x14ac:dyDescent="0.25">
      <c r="A789" s="43"/>
      <c r="B789" s="288" t="s">
        <v>204</v>
      </c>
      <c r="C789" s="288"/>
      <c r="D789" s="288"/>
      <c r="E789" s="288"/>
      <c r="F789" s="47" t="s">
        <v>74</v>
      </c>
      <c r="G789" s="47">
        <f>SUM(G775:G787)</f>
        <v>0</v>
      </c>
    </row>
    <row r="790" spans="1:9" s="20" customFormat="1" ht="18" customHeight="1" x14ac:dyDescent="0.25">
      <c r="A790" s="43"/>
      <c r="B790" s="261"/>
      <c r="C790" s="261"/>
      <c r="D790" s="261"/>
      <c r="E790" s="261"/>
      <c r="F790" s="47"/>
      <c r="G790" s="47"/>
    </row>
    <row r="791" spans="1:9" s="20" customFormat="1" ht="18" customHeight="1" x14ac:dyDescent="0.25">
      <c r="A791" s="43"/>
      <c r="B791" s="162"/>
      <c r="C791" s="162"/>
      <c r="D791" s="162"/>
      <c r="E791" s="162"/>
      <c r="F791" s="47"/>
      <c r="G791" s="47"/>
    </row>
    <row r="792" spans="1:9" s="20" customFormat="1" ht="15.75" customHeight="1" x14ac:dyDescent="0.25">
      <c r="A792" s="39"/>
      <c r="B792" s="297" t="s">
        <v>115</v>
      </c>
      <c r="C792" s="297"/>
      <c r="D792" s="297"/>
      <c r="E792" s="297"/>
      <c r="F792" s="47" t="s">
        <v>74</v>
      </c>
      <c r="G792" s="47">
        <f>SUM(G789+G763)</f>
        <v>0</v>
      </c>
    </row>
    <row r="793" spans="1:9" s="6" customFormat="1" ht="15" x14ac:dyDescent="0.25">
      <c r="A793" s="48"/>
      <c r="B793" s="38"/>
      <c r="C793" s="49"/>
      <c r="D793" s="37"/>
      <c r="E793" s="87"/>
      <c r="F793" s="104"/>
      <c r="G793" s="240"/>
    </row>
    <row r="794" spans="1:9" s="6" customFormat="1" ht="15" x14ac:dyDescent="0.25">
      <c r="A794" s="48"/>
      <c r="B794" s="38"/>
      <c r="C794" s="49"/>
      <c r="D794" s="37"/>
      <c r="E794" s="87"/>
      <c r="F794" s="104"/>
      <c r="G794" s="240"/>
    </row>
    <row r="795" spans="1:9" s="6" customFormat="1" ht="15" x14ac:dyDescent="0.25">
      <c r="A795" s="48"/>
      <c r="B795" s="38"/>
      <c r="C795" s="49"/>
      <c r="D795" s="37"/>
      <c r="E795" s="87"/>
      <c r="F795" s="104"/>
      <c r="G795" s="240"/>
    </row>
    <row r="796" spans="1:9" s="20" customFormat="1" ht="15.75" customHeight="1" x14ac:dyDescent="0.25">
      <c r="A796" s="39"/>
      <c r="B796" s="297" t="s">
        <v>115</v>
      </c>
      <c r="C796" s="297"/>
      <c r="D796" s="297"/>
      <c r="E796" s="297"/>
      <c r="F796" s="47" t="s">
        <v>74</v>
      </c>
      <c r="G796" s="47">
        <f>G792</f>
        <v>0</v>
      </c>
    </row>
    <row r="797" spans="1:9" s="70" customFormat="1" x14ac:dyDescent="0.2">
      <c r="A797" s="80"/>
      <c r="B797" s="79"/>
      <c r="C797" s="96"/>
      <c r="D797" s="72"/>
      <c r="E797" s="88"/>
      <c r="F797" s="103"/>
      <c r="G797" s="88"/>
      <c r="H797" s="81"/>
      <c r="I797" s="81"/>
    </row>
    <row r="798" spans="1:9" s="70" customFormat="1" x14ac:dyDescent="0.2">
      <c r="A798" s="80"/>
      <c r="B798" s="79"/>
      <c r="C798" s="96"/>
      <c r="D798" s="72"/>
      <c r="F798" s="103"/>
      <c r="G798" s="88"/>
      <c r="H798" s="81"/>
      <c r="I798" s="81"/>
    </row>
    <row r="799" spans="1:9" s="70" customFormat="1" x14ac:dyDescent="0.2">
      <c r="A799" s="80"/>
      <c r="B799" s="93" t="s">
        <v>206</v>
      </c>
      <c r="C799" s="96"/>
      <c r="D799" s="72"/>
      <c r="E799" s="88"/>
      <c r="F799" s="103"/>
      <c r="G799" s="88"/>
      <c r="H799" s="81"/>
      <c r="I799" s="81"/>
    </row>
    <row r="800" spans="1:9" s="70" customFormat="1" ht="26.25" customHeight="1" x14ac:dyDescent="0.2">
      <c r="A800" s="259" t="s">
        <v>125</v>
      </c>
      <c r="B800" s="298" t="s">
        <v>536</v>
      </c>
      <c r="C800" s="298"/>
      <c r="D800" s="298"/>
      <c r="E800" s="298"/>
      <c r="F800" s="298"/>
      <c r="G800" s="298"/>
      <c r="H800" s="81"/>
      <c r="I800" s="81"/>
    </row>
    <row r="801" spans="1:254" ht="23.25" customHeight="1" x14ac:dyDescent="0.25">
      <c r="A801" s="120" t="s">
        <v>126</v>
      </c>
      <c r="B801" s="275" t="s">
        <v>532</v>
      </c>
      <c r="C801" s="274"/>
      <c r="D801" s="272"/>
      <c r="E801" s="272"/>
      <c r="F801" s="272"/>
      <c r="G801" s="272"/>
    </row>
    <row r="802" spans="1:254" x14ac:dyDescent="0.2">
      <c r="A802" s="121" t="s">
        <v>127</v>
      </c>
      <c r="B802" s="275" t="s">
        <v>533</v>
      </c>
      <c r="D802" s="272"/>
      <c r="E802" s="272"/>
      <c r="F802" s="272"/>
      <c r="G802" s="272"/>
    </row>
    <row r="803" spans="1:254" x14ac:dyDescent="0.2">
      <c r="A803" s="260" t="s">
        <v>128</v>
      </c>
      <c r="B803" s="275" t="s">
        <v>534</v>
      </c>
      <c r="D803" s="272"/>
      <c r="E803" s="272"/>
      <c r="F803" s="272"/>
      <c r="G803" s="272"/>
    </row>
    <row r="804" spans="1:254" s="51" customFormat="1" ht="23.25" customHeight="1" x14ac:dyDescent="0.2">
      <c r="A804" s="260" t="s">
        <v>205</v>
      </c>
      <c r="B804" s="275" t="s">
        <v>527</v>
      </c>
      <c r="D804" s="262"/>
      <c r="E804" s="262"/>
      <c r="F804" s="262"/>
      <c r="G804" s="262"/>
    </row>
    <row r="805" spans="1:254" s="54" customFormat="1" ht="30" customHeight="1" x14ac:dyDescent="0.2">
      <c r="A805" s="76" t="s">
        <v>528</v>
      </c>
      <c r="B805" s="298" t="s">
        <v>535</v>
      </c>
      <c r="C805" s="298"/>
      <c r="D805" s="298"/>
      <c r="E805" s="298"/>
      <c r="F805" s="298"/>
      <c r="G805" s="298"/>
    </row>
    <row r="806" spans="1:254" s="54" customFormat="1" ht="29.25" customHeight="1" x14ac:dyDescent="0.2">
      <c r="A806" s="76"/>
      <c r="B806" s="273"/>
      <c r="D806" s="262"/>
      <c r="E806" s="262"/>
      <c r="F806" s="262"/>
      <c r="G806" s="262"/>
      <c r="H806" s="276"/>
      <c r="I806" s="276"/>
      <c r="J806" s="276"/>
      <c r="K806" s="276"/>
      <c r="L806" s="276"/>
      <c r="M806" s="276"/>
    </row>
    <row r="807" spans="1:254" s="54" customFormat="1" x14ac:dyDescent="0.2">
      <c r="A807" s="76"/>
      <c r="B807" s="52"/>
      <c r="C807" s="36"/>
      <c r="D807" s="53"/>
      <c r="E807" s="35"/>
      <c r="F807" s="36"/>
      <c r="G807" s="246"/>
    </row>
    <row r="808" spans="1:254" s="20" customFormat="1" ht="12.95" customHeight="1" x14ac:dyDescent="0.25">
      <c r="B808" s="263" t="s">
        <v>529</v>
      </c>
      <c r="C808" s="263"/>
      <c r="D808" s="180"/>
      <c r="E808" s="264"/>
      <c r="F808" s="264"/>
      <c r="G808" s="264"/>
      <c r="H808" s="181"/>
      <c r="I808" s="181"/>
      <c r="J808" s="181"/>
      <c r="K808" s="181"/>
      <c r="L808" s="181"/>
      <c r="M808" s="181"/>
      <c r="N808" s="181"/>
      <c r="O808" s="181"/>
      <c r="P808" s="181"/>
      <c r="Q808" s="181"/>
      <c r="R808" s="181"/>
      <c r="S808" s="181"/>
      <c r="T808" s="181"/>
      <c r="U808" s="181"/>
      <c r="V808" s="181"/>
      <c r="W808" s="181"/>
      <c r="X808" s="181"/>
      <c r="Y808" s="181"/>
      <c r="Z808" s="181"/>
      <c r="AA808" s="181"/>
      <c r="AB808" s="181"/>
      <c r="AC808" s="181"/>
      <c r="AD808" s="181"/>
      <c r="AE808" s="181"/>
      <c r="AF808" s="181"/>
      <c r="AG808" s="181"/>
      <c r="AH808" s="181"/>
      <c r="AI808" s="181"/>
      <c r="AJ808" s="181"/>
      <c r="AK808" s="181"/>
      <c r="AL808" s="181"/>
      <c r="AM808" s="181"/>
      <c r="AN808" s="181"/>
      <c r="AO808" s="181"/>
      <c r="AP808" s="181"/>
      <c r="AQ808" s="181"/>
      <c r="AR808" s="181"/>
      <c r="AS808" s="181"/>
      <c r="AT808" s="181"/>
      <c r="AU808" s="181"/>
      <c r="AV808" s="181"/>
      <c r="AW808" s="181"/>
      <c r="AX808" s="181"/>
      <c r="AY808" s="181"/>
      <c r="AZ808" s="181"/>
      <c r="BA808" s="181"/>
      <c r="BB808" s="181"/>
      <c r="BC808" s="181"/>
      <c r="BD808" s="181"/>
      <c r="BE808" s="181"/>
      <c r="BF808" s="181"/>
      <c r="BG808" s="181"/>
      <c r="BH808" s="181"/>
      <c r="BI808" s="181"/>
      <c r="BJ808" s="181"/>
      <c r="BK808" s="181"/>
      <c r="BL808" s="181"/>
      <c r="BM808" s="181"/>
      <c r="BN808" s="181"/>
      <c r="BO808" s="181"/>
      <c r="BP808" s="181"/>
      <c r="BQ808" s="181"/>
      <c r="BR808" s="181"/>
      <c r="BS808" s="181"/>
      <c r="BT808" s="181"/>
      <c r="BU808" s="181"/>
      <c r="BV808" s="181"/>
      <c r="BW808" s="181"/>
      <c r="BX808" s="181"/>
      <c r="BY808" s="181"/>
      <c r="BZ808" s="181"/>
      <c r="CA808" s="181"/>
      <c r="CB808" s="181"/>
      <c r="CC808" s="181"/>
      <c r="CD808" s="181"/>
      <c r="CE808" s="181"/>
      <c r="CF808" s="181"/>
      <c r="CG808" s="181"/>
      <c r="CH808" s="181"/>
      <c r="CI808" s="181"/>
      <c r="CJ808" s="181"/>
      <c r="CK808" s="181"/>
      <c r="CL808" s="181"/>
      <c r="CM808" s="181"/>
      <c r="CN808" s="181"/>
      <c r="CO808" s="181"/>
      <c r="CP808" s="181"/>
      <c r="CQ808" s="181"/>
      <c r="CR808" s="181"/>
      <c r="CS808" s="181"/>
      <c r="CT808" s="181"/>
      <c r="CU808" s="181"/>
      <c r="CV808" s="181"/>
      <c r="CW808" s="181"/>
      <c r="CX808" s="181"/>
      <c r="CY808" s="181"/>
      <c r="CZ808" s="181"/>
      <c r="DA808" s="181"/>
      <c r="DB808" s="181"/>
      <c r="DC808" s="181"/>
      <c r="DD808" s="181"/>
      <c r="DE808" s="181"/>
      <c r="DF808" s="181"/>
      <c r="DG808" s="181"/>
      <c r="DH808" s="181"/>
      <c r="DI808" s="181"/>
      <c r="DJ808" s="181"/>
      <c r="DK808" s="181"/>
      <c r="DL808" s="181"/>
      <c r="DM808" s="181"/>
      <c r="DN808" s="181"/>
      <c r="DO808" s="181"/>
      <c r="DP808" s="181"/>
      <c r="DQ808" s="181"/>
      <c r="DR808" s="181"/>
      <c r="DS808" s="181"/>
      <c r="DT808" s="181"/>
      <c r="DU808" s="181"/>
      <c r="DV808" s="181"/>
      <c r="DW808" s="181"/>
      <c r="DX808" s="181"/>
      <c r="DY808" s="181"/>
      <c r="DZ808" s="181"/>
      <c r="EA808" s="181"/>
      <c r="EB808" s="181"/>
      <c r="EC808" s="181"/>
      <c r="ED808" s="181"/>
      <c r="EE808" s="181"/>
      <c r="EF808" s="181"/>
      <c r="EG808" s="181"/>
      <c r="EH808" s="181"/>
      <c r="EI808" s="181"/>
      <c r="EJ808" s="181"/>
      <c r="EK808" s="181"/>
      <c r="EL808" s="181"/>
      <c r="EM808" s="181"/>
      <c r="EN808" s="181"/>
      <c r="EO808" s="181"/>
      <c r="EP808" s="181"/>
      <c r="EQ808" s="181"/>
      <c r="ER808" s="181"/>
      <c r="ES808" s="181"/>
      <c r="ET808" s="181"/>
      <c r="EU808" s="181"/>
      <c r="EV808" s="181"/>
      <c r="EW808" s="181"/>
      <c r="EX808" s="181"/>
      <c r="EY808" s="181"/>
      <c r="EZ808" s="181"/>
      <c r="FA808" s="181"/>
      <c r="FB808" s="181"/>
      <c r="FC808" s="181"/>
      <c r="FD808" s="181"/>
      <c r="FE808" s="181"/>
      <c r="FF808" s="181"/>
      <c r="FG808" s="181"/>
      <c r="FH808" s="181"/>
      <c r="FI808" s="181"/>
      <c r="FJ808" s="181"/>
      <c r="FK808" s="181"/>
      <c r="FL808" s="181"/>
      <c r="FM808" s="181"/>
      <c r="FN808" s="181"/>
      <c r="FO808" s="181"/>
      <c r="FP808" s="181"/>
      <c r="FQ808" s="181"/>
      <c r="FR808" s="181"/>
      <c r="FS808" s="181"/>
      <c r="FT808" s="181"/>
      <c r="FU808" s="181"/>
      <c r="FV808" s="181"/>
      <c r="FW808" s="181"/>
      <c r="FX808" s="181"/>
      <c r="FY808" s="181"/>
      <c r="FZ808" s="181"/>
      <c r="GA808" s="181"/>
      <c r="GB808" s="181"/>
      <c r="GC808" s="181"/>
      <c r="GD808" s="181"/>
      <c r="GE808" s="181"/>
      <c r="GF808" s="181"/>
      <c r="GG808" s="181"/>
      <c r="GH808" s="181"/>
      <c r="GI808" s="181"/>
      <c r="GJ808" s="181"/>
      <c r="GK808" s="181"/>
      <c r="GL808" s="181"/>
      <c r="GM808" s="181"/>
      <c r="GN808" s="181"/>
      <c r="GO808" s="181"/>
      <c r="GP808" s="181"/>
      <c r="GQ808" s="181"/>
      <c r="GR808" s="181"/>
      <c r="GS808" s="181"/>
      <c r="GT808" s="181"/>
      <c r="GU808" s="181"/>
      <c r="GV808" s="181"/>
      <c r="GW808" s="181"/>
      <c r="GX808" s="181"/>
      <c r="GY808" s="181"/>
      <c r="GZ808" s="181"/>
      <c r="HA808" s="181"/>
      <c r="HB808" s="181"/>
      <c r="HC808" s="181"/>
      <c r="HD808" s="181"/>
      <c r="HE808" s="181"/>
      <c r="HF808" s="181"/>
      <c r="HG808" s="181"/>
      <c r="HH808" s="181"/>
      <c r="HI808" s="181"/>
      <c r="HJ808" s="181"/>
      <c r="HK808" s="181"/>
      <c r="HL808" s="181"/>
      <c r="HM808" s="181"/>
      <c r="HN808" s="181"/>
      <c r="HO808" s="181"/>
      <c r="HP808" s="181"/>
      <c r="HQ808" s="181"/>
      <c r="HR808" s="181"/>
      <c r="HS808" s="181"/>
      <c r="HT808" s="181"/>
      <c r="HU808" s="181"/>
      <c r="HV808" s="181"/>
      <c r="HW808" s="181"/>
      <c r="HX808" s="181"/>
      <c r="HY808" s="181"/>
      <c r="HZ808" s="181"/>
      <c r="IA808" s="181"/>
      <c r="IB808" s="181"/>
      <c r="IC808" s="181"/>
      <c r="ID808" s="181"/>
      <c r="IE808" s="181"/>
      <c r="IF808" s="181"/>
      <c r="IG808" s="181"/>
      <c r="IH808" s="181"/>
      <c r="II808" s="181"/>
      <c r="IJ808" s="181"/>
      <c r="IK808" s="181"/>
      <c r="IL808" s="181"/>
      <c r="IM808" s="181"/>
      <c r="IN808" s="181"/>
      <c r="IO808" s="181"/>
      <c r="IP808" s="181"/>
      <c r="IQ808" s="181"/>
      <c r="IR808" s="181"/>
      <c r="IS808" s="181"/>
      <c r="IT808" s="181"/>
    </row>
    <row r="809" spans="1:254" s="20" customFormat="1" ht="14.1" customHeight="1" x14ac:dyDescent="0.25">
      <c r="A809" s="178"/>
      <c r="B809" s="182"/>
      <c r="C809" s="179"/>
      <c r="D809" s="180"/>
      <c r="E809" s="180"/>
      <c r="F809" s="179"/>
      <c r="G809" s="183"/>
      <c r="H809" s="181"/>
      <c r="I809" s="181"/>
      <c r="J809" s="181"/>
      <c r="K809" s="181"/>
      <c r="L809" s="181"/>
      <c r="M809" s="181"/>
      <c r="N809" s="181"/>
      <c r="O809" s="181"/>
      <c r="P809" s="181"/>
      <c r="Q809" s="181"/>
      <c r="R809" s="181"/>
      <c r="S809" s="181"/>
      <c r="T809" s="181"/>
      <c r="U809" s="181"/>
      <c r="V809" s="181"/>
      <c r="W809" s="181"/>
      <c r="X809" s="181"/>
      <c r="Y809" s="181"/>
      <c r="Z809" s="181"/>
      <c r="AA809" s="181"/>
      <c r="AB809" s="181"/>
      <c r="AC809" s="181"/>
      <c r="AD809" s="181"/>
      <c r="AE809" s="181"/>
      <c r="AF809" s="181"/>
      <c r="AG809" s="181"/>
      <c r="AH809" s="181"/>
      <c r="AI809" s="181"/>
      <c r="AJ809" s="181"/>
      <c r="AK809" s="181"/>
      <c r="AL809" s="181"/>
      <c r="AM809" s="181"/>
      <c r="AN809" s="181"/>
      <c r="AO809" s="181"/>
      <c r="AP809" s="181"/>
      <c r="AQ809" s="181"/>
      <c r="AR809" s="181"/>
      <c r="AS809" s="181"/>
      <c r="AT809" s="181"/>
      <c r="AU809" s="181"/>
      <c r="AV809" s="181"/>
      <c r="AW809" s="181"/>
      <c r="AX809" s="181"/>
      <c r="AY809" s="181"/>
      <c r="AZ809" s="181"/>
      <c r="BA809" s="181"/>
      <c r="BB809" s="181"/>
      <c r="BC809" s="181"/>
      <c r="BD809" s="181"/>
      <c r="BE809" s="181"/>
      <c r="BF809" s="181"/>
      <c r="BG809" s="181"/>
      <c r="BH809" s="181"/>
      <c r="BI809" s="181"/>
      <c r="BJ809" s="181"/>
      <c r="BK809" s="181"/>
      <c r="BL809" s="181"/>
      <c r="BM809" s="181"/>
      <c r="BN809" s="181"/>
      <c r="BO809" s="181"/>
      <c r="BP809" s="181"/>
      <c r="BQ809" s="181"/>
      <c r="BR809" s="181"/>
      <c r="BS809" s="181"/>
      <c r="BT809" s="181"/>
      <c r="BU809" s="181"/>
      <c r="BV809" s="181"/>
      <c r="BW809" s="181"/>
      <c r="BX809" s="181"/>
      <c r="BY809" s="181"/>
      <c r="BZ809" s="181"/>
      <c r="CA809" s="181"/>
      <c r="CB809" s="181"/>
      <c r="CC809" s="181"/>
      <c r="CD809" s="181"/>
      <c r="CE809" s="181"/>
      <c r="CF809" s="181"/>
      <c r="CG809" s="181"/>
      <c r="CH809" s="181"/>
      <c r="CI809" s="181"/>
      <c r="CJ809" s="181"/>
      <c r="CK809" s="181"/>
      <c r="CL809" s="181"/>
      <c r="CM809" s="181"/>
      <c r="CN809" s="181"/>
      <c r="CO809" s="181"/>
      <c r="CP809" s="181"/>
      <c r="CQ809" s="181"/>
      <c r="CR809" s="181"/>
      <c r="CS809" s="181"/>
      <c r="CT809" s="181"/>
      <c r="CU809" s="181"/>
      <c r="CV809" s="181"/>
      <c r="CW809" s="181"/>
      <c r="CX809" s="181"/>
      <c r="CY809" s="181"/>
      <c r="CZ809" s="181"/>
      <c r="DA809" s="181"/>
      <c r="DB809" s="181"/>
      <c r="DC809" s="181"/>
      <c r="DD809" s="181"/>
      <c r="DE809" s="181"/>
      <c r="DF809" s="181"/>
      <c r="DG809" s="181"/>
      <c r="DH809" s="181"/>
      <c r="DI809" s="181"/>
      <c r="DJ809" s="181"/>
      <c r="DK809" s="181"/>
      <c r="DL809" s="181"/>
      <c r="DM809" s="181"/>
      <c r="DN809" s="181"/>
      <c r="DO809" s="181"/>
      <c r="DP809" s="181"/>
      <c r="DQ809" s="181"/>
      <c r="DR809" s="181"/>
      <c r="DS809" s="181"/>
      <c r="DT809" s="181"/>
      <c r="DU809" s="181"/>
      <c r="DV809" s="181"/>
      <c r="DW809" s="181"/>
      <c r="DX809" s="181"/>
      <c r="DY809" s="181"/>
      <c r="DZ809" s="181"/>
      <c r="EA809" s="181"/>
      <c r="EB809" s="181"/>
      <c r="EC809" s="181"/>
      <c r="ED809" s="181"/>
      <c r="EE809" s="181"/>
      <c r="EF809" s="181"/>
      <c r="EG809" s="181"/>
      <c r="EH809" s="181"/>
      <c r="EI809" s="181"/>
      <c r="EJ809" s="181"/>
      <c r="EK809" s="181"/>
      <c r="EL809" s="181"/>
      <c r="EM809" s="181"/>
      <c r="EN809" s="181"/>
      <c r="EO809" s="181"/>
      <c r="EP809" s="181"/>
      <c r="EQ809" s="181"/>
      <c r="ER809" s="181"/>
      <c r="ES809" s="181"/>
      <c r="ET809" s="181"/>
      <c r="EU809" s="181"/>
      <c r="EV809" s="181"/>
      <c r="EW809" s="181"/>
      <c r="EX809" s="181"/>
      <c r="EY809" s="181"/>
      <c r="EZ809" s="181"/>
      <c r="FA809" s="181"/>
      <c r="FB809" s="181"/>
      <c r="FC809" s="181"/>
      <c r="FD809" s="181"/>
      <c r="FE809" s="181"/>
      <c r="FF809" s="181"/>
      <c r="FG809" s="181"/>
      <c r="FH809" s="181"/>
      <c r="FI809" s="181"/>
      <c r="FJ809" s="181"/>
      <c r="FK809" s="181"/>
      <c r="FL809" s="181"/>
      <c r="FM809" s="181"/>
      <c r="FN809" s="181"/>
      <c r="FO809" s="181"/>
      <c r="FP809" s="181"/>
      <c r="FQ809" s="181"/>
      <c r="FR809" s="181"/>
      <c r="FS809" s="181"/>
      <c r="FT809" s="181"/>
      <c r="FU809" s="181"/>
      <c r="FV809" s="181"/>
      <c r="FW809" s="181"/>
      <c r="FX809" s="181"/>
      <c r="FY809" s="181"/>
      <c r="FZ809" s="181"/>
      <c r="GA809" s="181"/>
      <c r="GB809" s="181"/>
      <c r="GC809" s="181"/>
      <c r="GD809" s="181"/>
      <c r="GE809" s="181"/>
      <c r="GF809" s="181"/>
      <c r="GG809" s="181"/>
      <c r="GH809" s="181"/>
      <c r="GI809" s="181"/>
      <c r="GJ809" s="181"/>
      <c r="GK809" s="181"/>
      <c r="GL809" s="181"/>
      <c r="GM809" s="181"/>
      <c r="GN809" s="181"/>
      <c r="GO809" s="181"/>
      <c r="GP809" s="181"/>
      <c r="GQ809" s="181"/>
      <c r="GR809" s="181"/>
      <c r="GS809" s="181"/>
      <c r="GT809" s="181"/>
      <c r="GU809" s="181"/>
      <c r="GV809" s="181"/>
      <c r="GW809" s="181"/>
      <c r="GX809" s="181"/>
      <c r="GY809" s="181"/>
      <c r="GZ809" s="181"/>
      <c r="HA809" s="181"/>
      <c r="HB809" s="181"/>
      <c r="HC809" s="181"/>
      <c r="HD809" s="181"/>
      <c r="HE809" s="181"/>
      <c r="HF809" s="181"/>
      <c r="HG809" s="181"/>
      <c r="HH809" s="181"/>
      <c r="HI809" s="181"/>
      <c r="HJ809" s="181"/>
      <c r="HK809" s="181"/>
      <c r="HL809" s="181"/>
      <c r="HM809" s="181"/>
      <c r="HN809" s="181"/>
      <c r="HO809" s="181"/>
      <c r="HP809" s="181"/>
      <c r="HQ809" s="181"/>
      <c r="HR809" s="181"/>
      <c r="HS809" s="181"/>
      <c r="HT809" s="181"/>
      <c r="HU809" s="181"/>
      <c r="HV809" s="181"/>
      <c r="HW809" s="181"/>
      <c r="HX809" s="181"/>
      <c r="HY809" s="181"/>
      <c r="HZ809" s="181"/>
      <c r="IA809" s="181"/>
      <c r="IB809" s="181"/>
      <c r="IC809" s="181"/>
      <c r="ID809" s="181"/>
      <c r="IE809" s="181"/>
      <c r="IF809" s="181"/>
      <c r="IG809" s="181"/>
      <c r="IH809" s="181"/>
      <c r="II809" s="181"/>
      <c r="IJ809" s="181"/>
      <c r="IK809" s="181"/>
      <c r="IL809" s="181"/>
      <c r="IM809" s="181"/>
      <c r="IN809" s="181"/>
      <c r="IO809" s="181"/>
      <c r="IP809" s="181"/>
      <c r="IQ809" s="181"/>
      <c r="IR809" s="181"/>
      <c r="IS809" s="181"/>
      <c r="IT809" s="181"/>
    </row>
    <row r="810" spans="1:254" s="20" customFormat="1" ht="14.1" customHeight="1" x14ac:dyDescent="0.25">
      <c r="A810" s="178"/>
      <c r="B810" s="254"/>
      <c r="C810" s="179"/>
      <c r="D810" s="253"/>
      <c r="E810" s="253"/>
      <c r="F810" s="179"/>
      <c r="G810" s="183"/>
      <c r="H810" s="181"/>
      <c r="I810" s="181"/>
      <c r="J810" s="181"/>
      <c r="K810" s="181"/>
      <c r="L810" s="181"/>
      <c r="M810" s="181"/>
      <c r="N810" s="181"/>
      <c r="O810" s="181"/>
      <c r="P810" s="181"/>
      <c r="Q810" s="181"/>
      <c r="R810" s="181"/>
      <c r="S810" s="181"/>
      <c r="T810" s="181"/>
      <c r="U810" s="181"/>
      <c r="V810" s="181"/>
      <c r="W810" s="181"/>
      <c r="X810" s="181"/>
      <c r="Y810" s="181"/>
      <c r="Z810" s="181"/>
      <c r="AA810" s="181"/>
      <c r="AB810" s="181"/>
      <c r="AC810" s="181"/>
      <c r="AD810" s="181"/>
      <c r="AE810" s="181"/>
      <c r="AF810" s="181"/>
      <c r="AG810" s="181"/>
      <c r="AH810" s="181"/>
      <c r="AI810" s="181"/>
      <c r="AJ810" s="181"/>
      <c r="AK810" s="181"/>
      <c r="AL810" s="181"/>
      <c r="AM810" s="181"/>
      <c r="AN810" s="181"/>
      <c r="AO810" s="181"/>
      <c r="AP810" s="181"/>
      <c r="AQ810" s="181"/>
      <c r="AR810" s="181"/>
      <c r="AS810" s="181"/>
      <c r="AT810" s="181"/>
      <c r="AU810" s="181"/>
      <c r="AV810" s="181"/>
      <c r="AW810" s="181"/>
      <c r="AX810" s="181"/>
      <c r="AY810" s="181"/>
      <c r="AZ810" s="181"/>
      <c r="BA810" s="181"/>
      <c r="BB810" s="181"/>
      <c r="BC810" s="181"/>
      <c r="BD810" s="181"/>
      <c r="BE810" s="181"/>
      <c r="BF810" s="181"/>
      <c r="BG810" s="181"/>
      <c r="BH810" s="181"/>
      <c r="BI810" s="181"/>
      <c r="BJ810" s="181"/>
      <c r="BK810" s="181"/>
      <c r="BL810" s="181"/>
      <c r="BM810" s="181"/>
      <c r="BN810" s="181"/>
      <c r="BO810" s="181"/>
      <c r="BP810" s="181"/>
      <c r="BQ810" s="181"/>
      <c r="BR810" s="181"/>
      <c r="BS810" s="181"/>
      <c r="BT810" s="181"/>
      <c r="BU810" s="181"/>
      <c r="BV810" s="181"/>
      <c r="BW810" s="181"/>
      <c r="BX810" s="181"/>
      <c r="BY810" s="181"/>
      <c r="BZ810" s="181"/>
      <c r="CA810" s="181"/>
      <c r="CB810" s="181"/>
      <c r="CC810" s="181"/>
      <c r="CD810" s="181"/>
      <c r="CE810" s="181"/>
      <c r="CF810" s="181"/>
      <c r="CG810" s="181"/>
      <c r="CH810" s="181"/>
      <c r="CI810" s="181"/>
      <c r="CJ810" s="181"/>
      <c r="CK810" s="181"/>
      <c r="CL810" s="181"/>
      <c r="CM810" s="181"/>
      <c r="CN810" s="181"/>
      <c r="CO810" s="181"/>
      <c r="CP810" s="181"/>
      <c r="CQ810" s="181"/>
      <c r="CR810" s="181"/>
      <c r="CS810" s="181"/>
      <c r="CT810" s="181"/>
      <c r="CU810" s="181"/>
      <c r="CV810" s="181"/>
      <c r="CW810" s="181"/>
      <c r="CX810" s="181"/>
      <c r="CY810" s="181"/>
      <c r="CZ810" s="181"/>
      <c r="DA810" s="181"/>
      <c r="DB810" s="181"/>
      <c r="DC810" s="181"/>
      <c r="DD810" s="181"/>
      <c r="DE810" s="181"/>
      <c r="DF810" s="181"/>
      <c r="DG810" s="181"/>
      <c r="DH810" s="181"/>
      <c r="DI810" s="181"/>
      <c r="DJ810" s="181"/>
      <c r="DK810" s="181"/>
      <c r="DL810" s="181"/>
      <c r="DM810" s="181"/>
      <c r="DN810" s="181"/>
      <c r="DO810" s="181"/>
      <c r="DP810" s="181"/>
      <c r="DQ810" s="181"/>
      <c r="DR810" s="181"/>
      <c r="DS810" s="181"/>
      <c r="DT810" s="181"/>
      <c r="DU810" s="181"/>
      <c r="DV810" s="181"/>
      <c r="DW810" s="181"/>
      <c r="DX810" s="181"/>
      <c r="DY810" s="181"/>
      <c r="DZ810" s="181"/>
      <c r="EA810" s="181"/>
      <c r="EB810" s="181"/>
      <c r="EC810" s="181"/>
      <c r="ED810" s="181"/>
      <c r="EE810" s="181"/>
      <c r="EF810" s="181"/>
      <c r="EG810" s="181"/>
      <c r="EH810" s="181"/>
      <c r="EI810" s="181"/>
      <c r="EJ810" s="181"/>
      <c r="EK810" s="181"/>
      <c r="EL810" s="181"/>
      <c r="EM810" s="181"/>
      <c r="EN810" s="181"/>
      <c r="EO810" s="181"/>
      <c r="EP810" s="181"/>
      <c r="EQ810" s="181"/>
      <c r="ER810" s="181"/>
      <c r="ES810" s="181"/>
      <c r="ET810" s="181"/>
      <c r="EU810" s="181"/>
      <c r="EV810" s="181"/>
      <c r="EW810" s="181"/>
      <c r="EX810" s="181"/>
      <c r="EY810" s="181"/>
      <c r="EZ810" s="181"/>
      <c r="FA810" s="181"/>
      <c r="FB810" s="181"/>
      <c r="FC810" s="181"/>
      <c r="FD810" s="181"/>
      <c r="FE810" s="181"/>
      <c r="FF810" s="181"/>
      <c r="FG810" s="181"/>
      <c r="FH810" s="181"/>
      <c r="FI810" s="181"/>
      <c r="FJ810" s="181"/>
      <c r="FK810" s="181"/>
      <c r="FL810" s="181"/>
      <c r="FM810" s="181"/>
      <c r="FN810" s="181"/>
      <c r="FO810" s="181"/>
      <c r="FP810" s="181"/>
      <c r="FQ810" s="181"/>
      <c r="FR810" s="181"/>
      <c r="FS810" s="181"/>
      <c r="FT810" s="181"/>
      <c r="FU810" s="181"/>
      <c r="FV810" s="181"/>
      <c r="FW810" s="181"/>
      <c r="FX810" s="181"/>
      <c r="FY810" s="181"/>
      <c r="FZ810" s="181"/>
      <c r="GA810" s="181"/>
      <c r="GB810" s="181"/>
      <c r="GC810" s="181"/>
      <c r="GD810" s="181"/>
      <c r="GE810" s="181"/>
      <c r="GF810" s="181"/>
      <c r="GG810" s="181"/>
      <c r="GH810" s="181"/>
      <c r="GI810" s="181"/>
      <c r="GJ810" s="181"/>
      <c r="GK810" s="181"/>
      <c r="GL810" s="181"/>
      <c r="GM810" s="181"/>
      <c r="GN810" s="181"/>
      <c r="GO810" s="181"/>
      <c r="GP810" s="181"/>
      <c r="GQ810" s="181"/>
      <c r="GR810" s="181"/>
      <c r="GS810" s="181"/>
      <c r="GT810" s="181"/>
      <c r="GU810" s="181"/>
      <c r="GV810" s="181"/>
      <c r="GW810" s="181"/>
      <c r="GX810" s="181"/>
      <c r="GY810" s="181"/>
      <c r="GZ810" s="181"/>
      <c r="HA810" s="181"/>
      <c r="HB810" s="181"/>
      <c r="HC810" s="181"/>
      <c r="HD810" s="181"/>
      <c r="HE810" s="181"/>
      <c r="HF810" s="181"/>
      <c r="HG810" s="181"/>
      <c r="HH810" s="181"/>
      <c r="HI810" s="181"/>
      <c r="HJ810" s="181"/>
      <c r="HK810" s="181"/>
      <c r="HL810" s="181"/>
      <c r="HM810" s="181"/>
      <c r="HN810" s="181"/>
      <c r="HO810" s="181"/>
      <c r="HP810" s="181"/>
      <c r="HQ810" s="181"/>
      <c r="HR810" s="181"/>
      <c r="HS810" s="181"/>
      <c r="HT810" s="181"/>
      <c r="HU810" s="181"/>
      <c r="HV810" s="181"/>
      <c r="HW810" s="181"/>
      <c r="HX810" s="181"/>
      <c r="HY810" s="181"/>
      <c r="HZ810" s="181"/>
      <c r="IA810" s="181"/>
      <c r="IB810" s="181"/>
      <c r="IC810" s="181"/>
      <c r="ID810" s="181"/>
      <c r="IE810" s="181"/>
      <c r="IF810" s="181"/>
      <c r="IG810" s="181"/>
      <c r="IH810" s="181"/>
      <c r="II810" s="181"/>
      <c r="IJ810" s="181"/>
      <c r="IK810" s="181"/>
      <c r="IL810" s="181"/>
      <c r="IM810" s="181"/>
      <c r="IN810" s="181"/>
      <c r="IO810" s="181"/>
      <c r="IP810" s="181"/>
      <c r="IQ810" s="181"/>
      <c r="IR810" s="181"/>
      <c r="IS810" s="181"/>
      <c r="IT810" s="181"/>
    </row>
    <row r="811" spans="1:254" s="20" customFormat="1" ht="14.1" customHeight="1" x14ac:dyDescent="0.25">
      <c r="A811" s="178"/>
      <c r="B811" s="256" t="s">
        <v>526</v>
      </c>
      <c r="C811" s="257"/>
      <c r="D811" s="258"/>
      <c r="E811" s="258"/>
      <c r="F811" s="179"/>
      <c r="G811" s="183"/>
      <c r="H811" s="181"/>
      <c r="I811" s="181"/>
      <c r="J811" s="181"/>
      <c r="K811" s="181"/>
      <c r="L811" s="181"/>
      <c r="M811" s="181"/>
      <c r="N811" s="181"/>
      <c r="O811" s="181"/>
      <c r="P811" s="181"/>
      <c r="Q811" s="181"/>
      <c r="R811" s="181"/>
      <c r="S811" s="181"/>
      <c r="T811" s="181"/>
      <c r="U811" s="181"/>
      <c r="V811" s="181"/>
      <c r="W811" s="181"/>
      <c r="X811" s="181"/>
      <c r="Y811" s="181"/>
      <c r="Z811" s="181"/>
      <c r="AA811" s="181"/>
      <c r="AB811" s="181"/>
      <c r="AC811" s="181"/>
      <c r="AD811" s="181"/>
      <c r="AE811" s="181"/>
      <c r="AF811" s="181"/>
      <c r="AG811" s="181"/>
      <c r="AH811" s="181"/>
      <c r="AI811" s="181"/>
      <c r="AJ811" s="181"/>
      <c r="AK811" s="181"/>
      <c r="AL811" s="181"/>
      <c r="AM811" s="181"/>
      <c r="AN811" s="181"/>
      <c r="AO811" s="181"/>
      <c r="AP811" s="181"/>
      <c r="AQ811" s="181"/>
      <c r="AR811" s="181"/>
      <c r="AS811" s="181"/>
      <c r="AT811" s="181"/>
      <c r="AU811" s="181"/>
      <c r="AV811" s="181"/>
      <c r="AW811" s="181"/>
      <c r="AX811" s="181"/>
      <c r="AY811" s="181"/>
      <c r="AZ811" s="181"/>
      <c r="BA811" s="181"/>
      <c r="BB811" s="181"/>
      <c r="BC811" s="181"/>
      <c r="BD811" s="181"/>
      <c r="BE811" s="181"/>
      <c r="BF811" s="181"/>
      <c r="BG811" s="181"/>
      <c r="BH811" s="181"/>
      <c r="BI811" s="181"/>
      <c r="BJ811" s="181"/>
      <c r="BK811" s="181"/>
      <c r="BL811" s="181"/>
      <c r="BM811" s="181"/>
      <c r="BN811" s="181"/>
      <c r="BO811" s="181"/>
      <c r="BP811" s="181"/>
      <c r="BQ811" s="181"/>
      <c r="BR811" s="181"/>
      <c r="BS811" s="181"/>
      <c r="BT811" s="181"/>
      <c r="BU811" s="181"/>
      <c r="BV811" s="181"/>
      <c r="BW811" s="181"/>
      <c r="BX811" s="181"/>
      <c r="BY811" s="181"/>
      <c r="BZ811" s="181"/>
      <c r="CA811" s="181"/>
      <c r="CB811" s="181"/>
      <c r="CC811" s="181"/>
      <c r="CD811" s="181"/>
      <c r="CE811" s="181"/>
      <c r="CF811" s="181"/>
      <c r="CG811" s="181"/>
      <c r="CH811" s="181"/>
      <c r="CI811" s="181"/>
      <c r="CJ811" s="181"/>
      <c r="CK811" s="181"/>
      <c r="CL811" s="181"/>
      <c r="CM811" s="181"/>
      <c r="CN811" s="181"/>
      <c r="CO811" s="181"/>
      <c r="CP811" s="181"/>
      <c r="CQ811" s="181"/>
      <c r="CR811" s="181"/>
      <c r="CS811" s="181"/>
      <c r="CT811" s="181"/>
      <c r="CU811" s="181"/>
      <c r="CV811" s="181"/>
      <c r="CW811" s="181"/>
      <c r="CX811" s="181"/>
      <c r="CY811" s="181"/>
      <c r="CZ811" s="181"/>
      <c r="DA811" s="181"/>
      <c r="DB811" s="181"/>
      <c r="DC811" s="181"/>
      <c r="DD811" s="181"/>
      <c r="DE811" s="181"/>
      <c r="DF811" s="181"/>
      <c r="DG811" s="181"/>
      <c r="DH811" s="181"/>
      <c r="DI811" s="181"/>
      <c r="DJ811" s="181"/>
      <c r="DK811" s="181"/>
      <c r="DL811" s="181"/>
      <c r="DM811" s="181"/>
      <c r="DN811" s="181"/>
      <c r="DO811" s="181"/>
      <c r="DP811" s="181"/>
      <c r="DQ811" s="181"/>
      <c r="DR811" s="181"/>
      <c r="DS811" s="181"/>
      <c r="DT811" s="181"/>
      <c r="DU811" s="181"/>
      <c r="DV811" s="181"/>
      <c r="DW811" s="181"/>
      <c r="DX811" s="181"/>
      <c r="DY811" s="181"/>
      <c r="DZ811" s="181"/>
      <c r="EA811" s="181"/>
      <c r="EB811" s="181"/>
      <c r="EC811" s="181"/>
      <c r="ED811" s="181"/>
      <c r="EE811" s="181"/>
      <c r="EF811" s="181"/>
      <c r="EG811" s="181"/>
      <c r="EH811" s="181"/>
      <c r="EI811" s="181"/>
      <c r="EJ811" s="181"/>
      <c r="EK811" s="181"/>
      <c r="EL811" s="181"/>
      <c r="EM811" s="181"/>
      <c r="EN811" s="181"/>
      <c r="EO811" s="181"/>
      <c r="EP811" s="181"/>
      <c r="EQ811" s="181"/>
      <c r="ER811" s="181"/>
      <c r="ES811" s="181"/>
      <c r="ET811" s="181"/>
      <c r="EU811" s="181"/>
      <c r="EV811" s="181"/>
      <c r="EW811" s="181"/>
      <c r="EX811" s="181"/>
      <c r="EY811" s="181"/>
      <c r="EZ811" s="181"/>
      <c r="FA811" s="181"/>
      <c r="FB811" s="181"/>
      <c r="FC811" s="181"/>
      <c r="FD811" s="181"/>
      <c r="FE811" s="181"/>
      <c r="FF811" s="181"/>
      <c r="FG811" s="181"/>
      <c r="FH811" s="181"/>
      <c r="FI811" s="181"/>
      <c r="FJ811" s="181"/>
      <c r="FK811" s="181"/>
      <c r="FL811" s="181"/>
      <c r="FM811" s="181"/>
      <c r="FN811" s="181"/>
      <c r="FO811" s="181"/>
      <c r="FP811" s="181"/>
      <c r="FQ811" s="181"/>
      <c r="FR811" s="181"/>
      <c r="FS811" s="181"/>
      <c r="FT811" s="181"/>
      <c r="FU811" s="181"/>
      <c r="FV811" s="181"/>
      <c r="FW811" s="181"/>
      <c r="FX811" s="181"/>
      <c r="FY811" s="181"/>
      <c r="FZ811" s="181"/>
      <c r="GA811" s="181"/>
      <c r="GB811" s="181"/>
      <c r="GC811" s="181"/>
      <c r="GD811" s="181"/>
      <c r="GE811" s="181"/>
      <c r="GF811" s="181"/>
      <c r="GG811" s="181"/>
      <c r="GH811" s="181"/>
      <c r="GI811" s="181"/>
      <c r="GJ811" s="181"/>
      <c r="GK811" s="181"/>
      <c r="GL811" s="181"/>
      <c r="GM811" s="181"/>
      <c r="GN811" s="181"/>
      <c r="GO811" s="181"/>
      <c r="GP811" s="181"/>
      <c r="GQ811" s="181"/>
      <c r="GR811" s="181"/>
      <c r="GS811" s="181"/>
      <c r="GT811" s="181"/>
      <c r="GU811" s="181"/>
      <c r="GV811" s="181"/>
      <c r="GW811" s="181"/>
      <c r="GX811" s="181"/>
      <c r="GY811" s="181"/>
      <c r="GZ811" s="181"/>
      <c r="HA811" s="181"/>
      <c r="HB811" s="181"/>
      <c r="HC811" s="181"/>
      <c r="HD811" s="181"/>
      <c r="HE811" s="181"/>
      <c r="HF811" s="181"/>
      <c r="HG811" s="181"/>
      <c r="HH811" s="181"/>
      <c r="HI811" s="181"/>
      <c r="HJ811" s="181"/>
      <c r="HK811" s="181"/>
      <c r="HL811" s="181"/>
      <c r="HM811" s="181"/>
      <c r="HN811" s="181"/>
      <c r="HO811" s="181"/>
      <c r="HP811" s="181"/>
      <c r="HQ811" s="181"/>
      <c r="HR811" s="181"/>
      <c r="HS811" s="181"/>
      <c r="HT811" s="181"/>
      <c r="HU811" s="181"/>
      <c r="HV811" s="181"/>
      <c r="HW811" s="181"/>
      <c r="HX811" s="181"/>
      <c r="HY811" s="181"/>
      <c r="HZ811" s="181"/>
      <c r="IA811" s="181"/>
      <c r="IB811" s="181"/>
      <c r="IC811" s="181"/>
      <c r="ID811" s="181"/>
      <c r="IE811" s="181"/>
      <c r="IF811" s="181"/>
      <c r="IG811" s="181"/>
      <c r="IH811" s="181"/>
      <c r="II811" s="181"/>
      <c r="IJ811" s="181"/>
      <c r="IK811" s="181"/>
      <c r="IL811" s="181"/>
      <c r="IM811" s="181"/>
      <c r="IN811" s="181"/>
      <c r="IO811" s="181"/>
      <c r="IP811" s="181"/>
      <c r="IQ811" s="181"/>
      <c r="IR811" s="181"/>
      <c r="IS811" s="181"/>
      <c r="IT811" s="181"/>
    </row>
    <row r="812" spans="1:254" s="20" customFormat="1" ht="14.1" customHeight="1" x14ac:dyDescent="0.25">
      <c r="A812" s="265"/>
      <c r="C812" s="266"/>
      <c r="D812" s="267"/>
      <c r="E812" s="267"/>
      <c r="F812" s="266"/>
      <c r="G812" s="268"/>
      <c r="H812" s="181"/>
      <c r="I812" s="181"/>
      <c r="J812" s="181"/>
      <c r="K812" s="181"/>
      <c r="L812" s="181"/>
      <c r="M812" s="181"/>
      <c r="N812" s="181"/>
      <c r="O812" s="181"/>
      <c r="P812" s="181"/>
      <c r="Q812" s="181"/>
      <c r="R812" s="181"/>
      <c r="S812" s="181"/>
      <c r="T812" s="181"/>
      <c r="U812" s="181"/>
      <c r="V812" s="181"/>
      <c r="W812" s="181"/>
      <c r="X812" s="181"/>
      <c r="Y812" s="181"/>
      <c r="Z812" s="181"/>
      <c r="AA812" s="181"/>
      <c r="AB812" s="181"/>
      <c r="AC812" s="181"/>
      <c r="AD812" s="181"/>
      <c r="AE812" s="181"/>
      <c r="AF812" s="181"/>
      <c r="AG812" s="181"/>
      <c r="AH812" s="181"/>
      <c r="AI812" s="181"/>
      <c r="AJ812" s="181"/>
      <c r="AK812" s="181"/>
      <c r="AL812" s="181"/>
      <c r="AM812" s="181"/>
      <c r="AN812" s="181"/>
      <c r="AO812" s="181"/>
      <c r="AP812" s="181"/>
      <c r="AQ812" s="181"/>
      <c r="AR812" s="181"/>
      <c r="AS812" s="181"/>
      <c r="AT812" s="181"/>
      <c r="AU812" s="181"/>
      <c r="AV812" s="181"/>
      <c r="AW812" s="181"/>
      <c r="AX812" s="181"/>
      <c r="AY812" s="181"/>
      <c r="AZ812" s="181"/>
      <c r="BA812" s="181"/>
      <c r="BB812" s="181"/>
      <c r="BC812" s="181"/>
      <c r="BD812" s="181"/>
      <c r="BE812" s="181"/>
      <c r="BF812" s="181"/>
      <c r="BG812" s="181"/>
      <c r="BH812" s="181"/>
      <c r="BI812" s="181"/>
      <c r="BJ812" s="181"/>
      <c r="BK812" s="181"/>
      <c r="BL812" s="181"/>
      <c r="BM812" s="181"/>
      <c r="BN812" s="181"/>
      <c r="BO812" s="181"/>
      <c r="BP812" s="181"/>
      <c r="BQ812" s="181"/>
      <c r="BR812" s="181"/>
      <c r="BS812" s="181"/>
      <c r="BT812" s="181"/>
      <c r="BU812" s="181"/>
      <c r="BV812" s="181"/>
      <c r="BW812" s="181"/>
      <c r="BX812" s="181"/>
      <c r="BY812" s="181"/>
      <c r="BZ812" s="181"/>
      <c r="CA812" s="181"/>
      <c r="CB812" s="181"/>
      <c r="CC812" s="181"/>
      <c r="CD812" s="181"/>
      <c r="CE812" s="181"/>
      <c r="CF812" s="181"/>
      <c r="CG812" s="181"/>
      <c r="CH812" s="181"/>
      <c r="CI812" s="181"/>
      <c r="CJ812" s="181"/>
      <c r="CK812" s="181"/>
      <c r="CL812" s="181"/>
      <c r="CM812" s="181"/>
      <c r="CN812" s="181"/>
      <c r="CO812" s="181"/>
      <c r="CP812" s="181"/>
      <c r="CQ812" s="181"/>
      <c r="CR812" s="181"/>
      <c r="CS812" s="181"/>
      <c r="CT812" s="181"/>
      <c r="CU812" s="181"/>
      <c r="CV812" s="181"/>
      <c r="CW812" s="181"/>
      <c r="CX812" s="181"/>
      <c r="CY812" s="181"/>
      <c r="CZ812" s="181"/>
      <c r="DA812" s="181"/>
      <c r="DB812" s="181"/>
      <c r="DC812" s="181"/>
      <c r="DD812" s="181"/>
      <c r="DE812" s="181"/>
      <c r="DF812" s="181"/>
      <c r="DG812" s="181"/>
      <c r="DH812" s="181"/>
      <c r="DI812" s="181"/>
      <c r="DJ812" s="181"/>
      <c r="DK812" s="181"/>
      <c r="DL812" s="181"/>
      <c r="DM812" s="181"/>
      <c r="DN812" s="181"/>
      <c r="DO812" s="181"/>
      <c r="DP812" s="181"/>
      <c r="DQ812" s="181"/>
      <c r="DR812" s="181"/>
      <c r="DS812" s="181"/>
      <c r="DT812" s="181"/>
      <c r="DU812" s="181"/>
      <c r="DV812" s="181"/>
      <c r="DW812" s="181"/>
      <c r="DX812" s="181"/>
      <c r="DY812" s="181"/>
      <c r="DZ812" s="181"/>
      <c r="EA812" s="181"/>
      <c r="EB812" s="181"/>
      <c r="EC812" s="181"/>
      <c r="ED812" s="181"/>
      <c r="EE812" s="181"/>
      <c r="EF812" s="181"/>
      <c r="EG812" s="181"/>
      <c r="EH812" s="181"/>
      <c r="EI812" s="181"/>
      <c r="EJ812" s="181"/>
      <c r="EK812" s="181"/>
      <c r="EL812" s="181"/>
      <c r="EM812" s="181"/>
      <c r="EN812" s="181"/>
      <c r="EO812" s="181"/>
      <c r="EP812" s="181"/>
      <c r="EQ812" s="181"/>
      <c r="ER812" s="181"/>
      <c r="ES812" s="181"/>
      <c r="ET812" s="181"/>
      <c r="EU812" s="181"/>
      <c r="EV812" s="181"/>
      <c r="EW812" s="181"/>
      <c r="EX812" s="181"/>
      <c r="EY812" s="181"/>
      <c r="EZ812" s="181"/>
      <c r="FA812" s="181"/>
      <c r="FB812" s="181"/>
      <c r="FC812" s="181"/>
      <c r="FD812" s="181"/>
      <c r="FE812" s="181"/>
      <c r="FF812" s="181"/>
      <c r="FG812" s="181"/>
      <c r="FH812" s="181"/>
      <c r="FI812" s="181"/>
      <c r="FJ812" s="181"/>
      <c r="FK812" s="181"/>
      <c r="FL812" s="181"/>
      <c r="FM812" s="181"/>
      <c r="FN812" s="181"/>
      <c r="FO812" s="181"/>
      <c r="FP812" s="181"/>
      <c r="FQ812" s="181"/>
      <c r="FR812" s="181"/>
      <c r="FS812" s="181"/>
      <c r="FT812" s="181"/>
      <c r="FU812" s="181"/>
      <c r="FV812" s="181"/>
      <c r="FW812" s="181"/>
      <c r="FX812" s="181"/>
      <c r="FY812" s="181"/>
      <c r="FZ812" s="181"/>
      <c r="GA812" s="181"/>
      <c r="GB812" s="181"/>
      <c r="GC812" s="181"/>
      <c r="GD812" s="181"/>
      <c r="GE812" s="181"/>
      <c r="GF812" s="181"/>
      <c r="GG812" s="181"/>
      <c r="GH812" s="181"/>
      <c r="GI812" s="181"/>
      <c r="GJ812" s="181"/>
      <c r="GK812" s="181"/>
      <c r="GL812" s="181"/>
      <c r="GM812" s="181"/>
      <c r="GN812" s="181"/>
      <c r="GO812" s="181"/>
      <c r="GP812" s="181"/>
      <c r="GQ812" s="181"/>
      <c r="GR812" s="181"/>
      <c r="GS812" s="181"/>
      <c r="GT812" s="181"/>
      <c r="GU812" s="181"/>
      <c r="GV812" s="181"/>
      <c r="GW812" s="181"/>
      <c r="GX812" s="181"/>
      <c r="GY812" s="181"/>
      <c r="GZ812" s="181"/>
      <c r="HA812" s="181"/>
      <c r="HB812" s="181"/>
      <c r="HC812" s="181"/>
      <c r="HD812" s="181"/>
      <c r="HE812" s="181"/>
      <c r="HF812" s="181"/>
      <c r="HG812" s="181"/>
      <c r="HH812" s="181"/>
      <c r="HI812" s="181"/>
      <c r="HJ812" s="181"/>
      <c r="HK812" s="181"/>
      <c r="HL812" s="181"/>
      <c r="HM812" s="181"/>
      <c r="HN812" s="181"/>
      <c r="HO812" s="181"/>
      <c r="HP812" s="181"/>
      <c r="HQ812" s="181"/>
      <c r="HR812" s="181"/>
      <c r="HS812" s="181"/>
      <c r="HT812" s="181"/>
      <c r="HU812" s="181"/>
      <c r="HV812" s="181"/>
      <c r="HW812" s="181"/>
      <c r="HX812" s="181"/>
      <c r="HY812" s="181"/>
      <c r="HZ812" s="181"/>
      <c r="IA812" s="181"/>
      <c r="IB812" s="181"/>
      <c r="IC812" s="181"/>
      <c r="ID812" s="181"/>
      <c r="IE812" s="181"/>
      <c r="IF812" s="181"/>
      <c r="IG812" s="181"/>
      <c r="IH812" s="181"/>
      <c r="II812" s="181"/>
      <c r="IJ812" s="181"/>
      <c r="IK812" s="181"/>
      <c r="IL812" s="181"/>
      <c r="IM812" s="181"/>
      <c r="IN812" s="181"/>
      <c r="IO812" s="181"/>
      <c r="IP812" s="181"/>
      <c r="IQ812" s="181"/>
      <c r="IR812" s="181"/>
      <c r="IS812" s="181"/>
      <c r="IT812" s="181"/>
    </row>
    <row r="813" spans="1:254" s="20" customFormat="1" ht="14.1" customHeight="1" x14ac:dyDescent="0.25">
      <c r="A813" s="178"/>
      <c r="B813" s="254"/>
      <c r="C813" s="179"/>
      <c r="D813" s="253"/>
      <c r="E813" s="253"/>
      <c r="F813" s="179"/>
      <c r="G813" s="183"/>
      <c r="H813" s="181"/>
      <c r="I813" s="181"/>
      <c r="J813" s="181"/>
      <c r="K813" s="181"/>
      <c r="L813" s="181"/>
      <c r="M813" s="181"/>
      <c r="N813" s="181"/>
      <c r="O813" s="181"/>
      <c r="P813" s="181"/>
      <c r="Q813" s="181"/>
      <c r="R813" s="181"/>
      <c r="S813" s="181"/>
      <c r="T813" s="181"/>
      <c r="U813" s="181"/>
      <c r="V813" s="181"/>
      <c r="W813" s="181"/>
      <c r="X813" s="181"/>
      <c r="Y813" s="181"/>
      <c r="Z813" s="181"/>
      <c r="AA813" s="181"/>
      <c r="AB813" s="181"/>
      <c r="AC813" s="181"/>
      <c r="AD813" s="181"/>
      <c r="AE813" s="181"/>
      <c r="AF813" s="181"/>
      <c r="AG813" s="181"/>
      <c r="AH813" s="181"/>
      <c r="AI813" s="181"/>
      <c r="AJ813" s="181"/>
      <c r="AK813" s="181"/>
      <c r="AL813" s="181"/>
      <c r="AM813" s="181"/>
      <c r="AN813" s="181"/>
      <c r="AO813" s="181"/>
      <c r="AP813" s="181"/>
      <c r="AQ813" s="181"/>
      <c r="AR813" s="181"/>
      <c r="AS813" s="181"/>
      <c r="AT813" s="181"/>
      <c r="AU813" s="181"/>
      <c r="AV813" s="181"/>
      <c r="AW813" s="181"/>
      <c r="AX813" s="181"/>
      <c r="AY813" s="181"/>
      <c r="AZ813" s="181"/>
      <c r="BA813" s="181"/>
      <c r="BB813" s="181"/>
      <c r="BC813" s="181"/>
      <c r="BD813" s="181"/>
      <c r="BE813" s="181"/>
      <c r="BF813" s="181"/>
      <c r="BG813" s="181"/>
      <c r="BH813" s="181"/>
      <c r="BI813" s="181"/>
      <c r="BJ813" s="181"/>
      <c r="BK813" s="181"/>
      <c r="BL813" s="181"/>
      <c r="BM813" s="181"/>
      <c r="BN813" s="181"/>
      <c r="BO813" s="181"/>
      <c r="BP813" s="181"/>
      <c r="BQ813" s="181"/>
      <c r="BR813" s="181"/>
      <c r="BS813" s="181"/>
      <c r="BT813" s="181"/>
      <c r="BU813" s="181"/>
      <c r="BV813" s="181"/>
      <c r="BW813" s="181"/>
      <c r="BX813" s="181"/>
      <c r="BY813" s="181"/>
      <c r="BZ813" s="181"/>
      <c r="CA813" s="181"/>
      <c r="CB813" s="181"/>
      <c r="CC813" s="181"/>
      <c r="CD813" s="181"/>
      <c r="CE813" s="181"/>
      <c r="CF813" s="181"/>
      <c r="CG813" s="181"/>
      <c r="CH813" s="181"/>
      <c r="CI813" s="181"/>
      <c r="CJ813" s="181"/>
      <c r="CK813" s="181"/>
      <c r="CL813" s="181"/>
      <c r="CM813" s="181"/>
      <c r="CN813" s="181"/>
      <c r="CO813" s="181"/>
      <c r="CP813" s="181"/>
      <c r="CQ813" s="181"/>
      <c r="CR813" s="181"/>
      <c r="CS813" s="181"/>
      <c r="CT813" s="181"/>
      <c r="CU813" s="181"/>
      <c r="CV813" s="181"/>
      <c r="CW813" s="181"/>
      <c r="CX813" s="181"/>
      <c r="CY813" s="181"/>
      <c r="CZ813" s="181"/>
      <c r="DA813" s="181"/>
      <c r="DB813" s="181"/>
      <c r="DC813" s="181"/>
      <c r="DD813" s="181"/>
      <c r="DE813" s="181"/>
      <c r="DF813" s="181"/>
      <c r="DG813" s="181"/>
      <c r="DH813" s="181"/>
      <c r="DI813" s="181"/>
      <c r="DJ813" s="181"/>
      <c r="DK813" s="181"/>
      <c r="DL813" s="181"/>
      <c r="DM813" s="181"/>
      <c r="DN813" s="181"/>
      <c r="DO813" s="181"/>
      <c r="DP813" s="181"/>
      <c r="DQ813" s="181"/>
      <c r="DR813" s="181"/>
      <c r="DS813" s="181"/>
      <c r="DT813" s="181"/>
      <c r="DU813" s="181"/>
      <c r="DV813" s="181"/>
      <c r="DW813" s="181"/>
      <c r="DX813" s="181"/>
      <c r="DY813" s="181"/>
      <c r="DZ813" s="181"/>
      <c r="EA813" s="181"/>
      <c r="EB813" s="181"/>
      <c r="EC813" s="181"/>
      <c r="ED813" s="181"/>
      <c r="EE813" s="181"/>
      <c r="EF813" s="181"/>
      <c r="EG813" s="181"/>
      <c r="EH813" s="181"/>
      <c r="EI813" s="181"/>
      <c r="EJ813" s="181"/>
      <c r="EK813" s="181"/>
      <c r="EL813" s="181"/>
      <c r="EM813" s="181"/>
      <c r="EN813" s="181"/>
      <c r="EO813" s="181"/>
      <c r="EP813" s="181"/>
      <c r="EQ813" s="181"/>
      <c r="ER813" s="181"/>
      <c r="ES813" s="181"/>
      <c r="ET813" s="181"/>
      <c r="EU813" s="181"/>
      <c r="EV813" s="181"/>
      <c r="EW813" s="181"/>
      <c r="EX813" s="181"/>
      <c r="EY813" s="181"/>
      <c r="EZ813" s="181"/>
      <c r="FA813" s="181"/>
      <c r="FB813" s="181"/>
      <c r="FC813" s="181"/>
      <c r="FD813" s="181"/>
      <c r="FE813" s="181"/>
      <c r="FF813" s="181"/>
      <c r="FG813" s="181"/>
      <c r="FH813" s="181"/>
      <c r="FI813" s="181"/>
      <c r="FJ813" s="181"/>
      <c r="FK813" s="181"/>
      <c r="FL813" s="181"/>
      <c r="FM813" s="181"/>
      <c r="FN813" s="181"/>
      <c r="FO813" s="181"/>
      <c r="FP813" s="181"/>
      <c r="FQ813" s="181"/>
      <c r="FR813" s="181"/>
      <c r="FS813" s="181"/>
      <c r="FT813" s="181"/>
      <c r="FU813" s="181"/>
      <c r="FV813" s="181"/>
      <c r="FW813" s="181"/>
      <c r="FX813" s="181"/>
      <c r="FY813" s="181"/>
      <c r="FZ813" s="181"/>
      <c r="GA813" s="181"/>
      <c r="GB813" s="181"/>
      <c r="GC813" s="181"/>
      <c r="GD813" s="181"/>
      <c r="GE813" s="181"/>
      <c r="GF813" s="181"/>
      <c r="GG813" s="181"/>
      <c r="GH813" s="181"/>
      <c r="GI813" s="181"/>
      <c r="GJ813" s="181"/>
      <c r="GK813" s="181"/>
      <c r="GL813" s="181"/>
      <c r="GM813" s="181"/>
      <c r="GN813" s="181"/>
      <c r="GO813" s="181"/>
      <c r="GP813" s="181"/>
      <c r="GQ813" s="181"/>
      <c r="GR813" s="181"/>
      <c r="GS813" s="181"/>
      <c r="GT813" s="181"/>
      <c r="GU813" s="181"/>
      <c r="GV813" s="181"/>
      <c r="GW813" s="181"/>
      <c r="GX813" s="181"/>
      <c r="GY813" s="181"/>
      <c r="GZ813" s="181"/>
      <c r="HA813" s="181"/>
      <c r="HB813" s="181"/>
      <c r="HC813" s="181"/>
      <c r="HD813" s="181"/>
      <c r="HE813" s="181"/>
      <c r="HF813" s="181"/>
      <c r="HG813" s="181"/>
      <c r="HH813" s="181"/>
      <c r="HI813" s="181"/>
      <c r="HJ813" s="181"/>
      <c r="HK813" s="181"/>
      <c r="HL813" s="181"/>
      <c r="HM813" s="181"/>
      <c r="HN813" s="181"/>
      <c r="HO813" s="181"/>
      <c r="HP813" s="181"/>
      <c r="HQ813" s="181"/>
      <c r="HR813" s="181"/>
      <c r="HS813" s="181"/>
      <c r="HT813" s="181"/>
      <c r="HU813" s="181"/>
      <c r="HV813" s="181"/>
      <c r="HW813" s="181"/>
      <c r="HX813" s="181"/>
      <c r="HY813" s="181"/>
      <c r="HZ813" s="181"/>
      <c r="IA813" s="181"/>
      <c r="IB813" s="181"/>
      <c r="IC813" s="181"/>
      <c r="ID813" s="181"/>
      <c r="IE813" s="181"/>
      <c r="IF813" s="181"/>
      <c r="IG813" s="181"/>
      <c r="IH813" s="181"/>
      <c r="II813" s="181"/>
      <c r="IJ813" s="181"/>
      <c r="IK813" s="181"/>
      <c r="IL813" s="181"/>
      <c r="IM813" s="181"/>
      <c r="IN813" s="181"/>
      <c r="IO813" s="181"/>
      <c r="IP813" s="181"/>
      <c r="IQ813" s="181"/>
      <c r="IR813" s="181"/>
      <c r="IS813" s="181"/>
      <c r="IT813" s="181"/>
    </row>
    <row r="814" spans="1:254" s="20" customFormat="1" ht="14.1" customHeight="1" x14ac:dyDescent="0.25">
      <c r="A814" s="178"/>
      <c r="B814" s="254"/>
      <c r="C814" s="179"/>
      <c r="D814" s="253"/>
      <c r="E814" s="253"/>
      <c r="F814" s="179"/>
      <c r="G814" s="183"/>
      <c r="H814" s="181"/>
      <c r="I814" s="181"/>
      <c r="J814" s="181"/>
      <c r="K814" s="181"/>
      <c r="L814" s="181"/>
      <c r="M814" s="181"/>
      <c r="N814" s="181"/>
      <c r="O814" s="181"/>
      <c r="P814" s="181"/>
      <c r="Q814" s="181"/>
      <c r="R814" s="181"/>
      <c r="S814" s="181"/>
      <c r="T814" s="181"/>
      <c r="U814" s="181"/>
      <c r="V814" s="181"/>
      <c r="W814" s="181"/>
      <c r="X814" s="181"/>
      <c r="Y814" s="181"/>
      <c r="Z814" s="181"/>
      <c r="AA814" s="181"/>
      <c r="AB814" s="181"/>
      <c r="AC814" s="181"/>
      <c r="AD814" s="181"/>
      <c r="AE814" s="181"/>
      <c r="AF814" s="181"/>
      <c r="AG814" s="181"/>
      <c r="AH814" s="181"/>
      <c r="AI814" s="181"/>
      <c r="AJ814" s="181"/>
      <c r="AK814" s="181"/>
      <c r="AL814" s="181"/>
      <c r="AM814" s="181"/>
      <c r="AN814" s="181"/>
      <c r="AO814" s="181"/>
      <c r="AP814" s="181"/>
      <c r="AQ814" s="181"/>
      <c r="AR814" s="181"/>
      <c r="AS814" s="181"/>
      <c r="AT814" s="181"/>
      <c r="AU814" s="181"/>
      <c r="AV814" s="181"/>
      <c r="AW814" s="181"/>
      <c r="AX814" s="181"/>
      <c r="AY814" s="181"/>
      <c r="AZ814" s="181"/>
      <c r="BA814" s="181"/>
      <c r="BB814" s="181"/>
      <c r="BC814" s="181"/>
      <c r="BD814" s="181"/>
      <c r="BE814" s="181"/>
      <c r="BF814" s="181"/>
      <c r="BG814" s="181"/>
      <c r="BH814" s="181"/>
      <c r="BI814" s="181"/>
      <c r="BJ814" s="181"/>
      <c r="BK814" s="181"/>
      <c r="BL814" s="181"/>
      <c r="BM814" s="181"/>
      <c r="BN814" s="181"/>
      <c r="BO814" s="181"/>
      <c r="BP814" s="181"/>
      <c r="BQ814" s="181"/>
      <c r="BR814" s="181"/>
      <c r="BS814" s="181"/>
      <c r="BT814" s="181"/>
      <c r="BU814" s="181"/>
      <c r="BV814" s="181"/>
      <c r="BW814" s="181"/>
      <c r="BX814" s="181"/>
      <c r="BY814" s="181"/>
      <c r="BZ814" s="181"/>
      <c r="CA814" s="181"/>
      <c r="CB814" s="181"/>
      <c r="CC814" s="181"/>
      <c r="CD814" s="181"/>
      <c r="CE814" s="181"/>
      <c r="CF814" s="181"/>
      <c r="CG814" s="181"/>
      <c r="CH814" s="181"/>
      <c r="CI814" s="181"/>
      <c r="CJ814" s="181"/>
      <c r="CK814" s="181"/>
      <c r="CL814" s="181"/>
      <c r="CM814" s="181"/>
      <c r="CN814" s="181"/>
      <c r="CO814" s="181"/>
      <c r="CP814" s="181"/>
      <c r="CQ814" s="181"/>
      <c r="CR814" s="181"/>
      <c r="CS814" s="181"/>
      <c r="CT814" s="181"/>
      <c r="CU814" s="181"/>
      <c r="CV814" s="181"/>
      <c r="CW814" s="181"/>
      <c r="CX814" s="181"/>
      <c r="CY814" s="181"/>
      <c r="CZ814" s="181"/>
      <c r="DA814" s="181"/>
      <c r="DB814" s="181"/>
      <c r="DC814" s="181"/>
      <c r="DD814" s="181"/>
      <c r="DE814" s="181"/>
      <c r="DF814" s="181"/>
      <c r="DG814" s="181"/>
      <c r="DH814" s="181"/>
      <c r="DI814" s="181"/>
      <c r="DJ814" s="181"/>
      <c r="DK814" s="181"/>
      <c r="DL814" s="181"/>
      <c r="DM814" s="181"/>
      <c r="DN814" s="181"/>
      <c r="DO814" s="181"/>
      <c r="DP814" s="181"/>
      <c r="DQ814" s="181"/>
      <c r="DR814" s="181"/>
      <c r="DS814" s="181"/>
      <c r="DT814" s="181"/>
      <c r="DU814" s="181"/>
      <c r="DV814" s="181"/>
      <c r="DW814" s="181"/>
      <c r="DX814" s="181"/>
      <c r="DY814" s="181"/>
      <c r="DZ814" s="181"/>
      <c r="EA814" s="181"/>
      <c r="EB814" s="181"/>
      <c r="EC814" s="181"/>
      <c r="ED814" s="181"/>
      <c r="EE814" s="181"/>
      <c r="EF814" s="181"/>
      <c r="EG814" s="181"/>
      <c r="EH814" s="181"/>
      <c r="EI814" s="181"/>
      <c r="EJ814" s="181"/>
      <c r="EK814" s="181"/>
      <c r="EL814" s="181"/>
      <c r="EM814" s="181"/>
      <c r="EN814" s="181"/>
      <c r="EO814" s="181"/>
      <c r="EP814" s="181"/>
      <c r="EQ814" s="181"/>
      <c r="ER814" s="181"/>
      <c r="ES814" s="181"/>
      <c r="ET814" s="181"/>
      <c r="EU814" s="181"/>
      <c r="EV814" s="181"/>
      <c r="EW814" s="181"/>
      <c r="EX814" s="181"/>
      <c r="EY814" s="181"/>
      <c r="EZ814" s="181"/>
      <c r="FA814" s="181"/>
      <c r="FB814" s="181"/>
      <c r="FC814" s="181"/>
      <c r="FD814" s="181"/>
      <c r="FE814" s="181"/>
      <c r="FF814" s="181"/>
      <c r="FG814" s="181"/>
      <c r="FH814" s="181"/>
      <c r="FI814" s="181"/>
      <c r="FJ814" s="181"/>
      <c r="FK814" s="181"/>
      <c r="FL814" s="181"/>
      <c r="FM814" s="181"/>
      <c r="FN814" s="181"/>
      <c r="FO814" s="181"/>
      <c r="FP814" s="181"/>
      <c r="FQ814" s="181"/>
      <c r="FR814" s="181"/>
      <c r="FS814" s="181"/>
      <c r="FT814" s="181"/>
      <c r="FU814" s="181"/>
      <c r="FV814" s="181"/>
      <c r="FW814" s="181"/>
      <c r="FX814" s="181"/>
      <c r="FY814" s="181"/>
      <c r="FZ814" s="181"/>
      <c r="GA814" s="181"/>
      <c r="GB814" s="181"/>
      <c r="GC814" s="181"/>
      <c r="GD814" s="181"/>
      <c r="GE814" s="181"/>
      <c r="GF814" s="181"/>
      <c r="GG814" s="181"/>
      <c r="GH814" s="181"/>
      <c r="GI814" s="181"/>
      <c r="GJ814" s="181"/>
      <c r="GK814" s="181"/>
      <c r="GL814" s="181"/>
      <c r="GM814" s="181"/>
      <c r="GN814" s="181"/>
      <c r="GO814" s="181"/>
      <c r="GP814" s="181"/>
      <c r="GQ814" s="181"/>
      <c r="GR814" s="181"/>
      <c r="GS814" s="181"/>
      <c r="GT814" s="181"/>
      <c r="GU814" s="181"/>
      <c r="GV814" s="181"/>
      <c r="GW814" s="181"/>
      <c r="GX814" s="181"/>
      <c r="GY814" s="181"/>
      <c r="GZ814" s="181"/>
      <c r="HA814" s="181"/>
      <c r="HB814" s="181"/>
      <c r="HC814" s="181"/>
      <c r="HD814" s="181"/>
      <c r="HE814" s="181"/>
      <c r="HF814" s="181"/>
      <c r="HG814" s="181"/>
      <c r="HH814" s="181"/>
      <c r="HI814" s="181"/>
      <c r="HJ814" s="181"/>
      <c r="HK814" s="181"/>
      <c r="HL814" s="181"/>
      <c r="HM814" s="181"/>
      <c r="HN814" s="181"/>
      <c r="HO814" s="181"/>
      <c r="HP814" s="181"/>
      <c r="HQ814" s="181"/>
      <c r="HR814" s="181"/>
      <c r="HS814" s="181"/>
      <c r="HT814" s="181"/>
      <c r="HU814" s="181"/>
      <c r="HV814" s="181"/>
      <c r="HW814" s="181"/>
      <c r="HX814" s="181"/>
      <c r="HY814" s="181"/>
      <c r="HZ814" s="181"/>
      <c r="IA814" s="181"/>
      <c r="IB814" s="181"/>
      <c r="IC814" s="181"/>
      <c r="ID814" s="181"/>
      <c r="IE814" s="181"/>
      <c r="IF814" s="181"/>
      <c r="IG814" s="181"/>
      <c r="IH814" s="181"/>
      <c r="II814" s="181"/>
      <c r="IJ814" s="181"/>
      <c r="IK814" s="181"/>
      <c r="IL814" s="181"/>
      <c r="IM814" s="181"/>
      <c r="IN814" s="181"/>
      <c r="IO814" s="181"/>
      <c r="IP814" s="181"/>
      <c r="IQ814" s="181"/>
      <c r="IR814" s="181"/>
      <c r="IS814" s="181"/>
      <c r="IT814" s="181"/>
    </row>
    <row r="815" spans="1:254" s="20" customFormat="1" ht="14.1" customHeight="1" x14ac:dyDescent="0.25">
      <c r="A815" s="185"/>
      <c r="B815" s="186"/>
      <c r="C815" s="186"/>
      <c r="D815" s="186"/>
      <c r="E815" s="186"/>
      <c r="F815" s="186"/>
      <c r="G815" s="247"/>
      <c r="H815" s="184"/>
      <c r="I815" s="184"/>
      <c r="J815" s="184"/>
      <c r="K815" s="184"/>
      <c r="L815" s="184"/>
      <c r="M815" s="184"/>
      <c r="N815" s="184"/>
      <c r="O815" s="184"/>
      <c r="P815" s="184"/>
      <c r="Q815" s="184"/>
      <c r="R815" s="184"/>
      <c r="S815" s="184"/>
      <c r="T815" s="184"/>
      <c r="U815" s="184"/>
      <c r="V815" s="184"/>
      <c r="W815" s="184"/>
      <c r="X815" s="184"/>
      <c r="Y815" s="184"/>
      <c r="Z815" s="184"/>
      <c r="AA815" s="184"/>
      <c r="AB815" s="184"/>
      <c r="AC815" s="184"/>
      <c r="AD815" s="184"/>
      <c r="AE815" s="184"/>
      <c r="AF815" s="184"/>
      <c r="AG815" s="184"/>
      <c r="AH815" s="184"/>
      <c r="AI815" s="184"/>
      <c r="AJ815" s="184"/>
      <c r="AK815" s="184"/>
      <c r="AL815" s="184"/>
      <c r="AM815" s="184"/>
      <c r="AN815" s="184"/>
      <c r="AO815" s="184"/>
      <c r="AP815" s="184"/>
      <c r="AQ815" s="184"/>
      <c r="AR815" s="184"/>
      <c r="AS815" s="184"/>
      <c r="AT815" s="184"/>
      <c r="AU815" s="184"/>
      <c r="AV815" s="184"/>
      <c r="AW815" s="184"/>
      <c r="AX815" s="184"/>
      <c r="AY815" s="184"/>
      <c r="AZ815" s="184"/>
      <c r="BA815" s="184"/>
      <c r="BB815" s="184"/>
      <c r="BC815" s="184"/>
      <c r="BD815" s="184"/>
      <c r="BE815" s="184"/>
      <c r="BF815" s="184"/>
      <c r="BG815" s="184"/>
      <c r="BH815" s="184"/>
      <c r="BI815" s="184"/>
      <c r="BJ815" s="184"/>
      <c r="BK815" s="184"/>
      <c r="BL815" s="184"/>
      <c r="BM815" s="184"/>
      <c r="BN815" s="184"/>
      <c r="BO815" s="184"/>
      <c r="BP815" s="184"/>
      <c r="BQ815" s="184"/>
      <c r="BR815" s="184"/>
      <c r="BS815" s="184"/>
      <c r="BT815" s="184"/>
      <c r="BU815" s="184"/>
      <c r="BV815" s="184"/>
      <c r="BW815" s="184"/>
      <c r="BX815" s="184"/>
      <c r="BY815" s="184"/>
      <c r="BZ815" s="184"/>
      <c r="CA815" s="184"/>
      <c r="CB815" s="184"/>
      <c r="CC815" s="184"/>
      <c r="CD815" s="184"/>
      <c r="CE815" s="184"/>
      <c r="CF815" s="184"/>
      <c r="CG815" s="184"/>
      <c r="CH815" s="184"/>
      <c r="CI815" s="184"/>
      <c r="CJ815" s="184"/>
      <c r="CK815" s="184"/>
      <c r="CL815" s="184"/>
      <c r="CM815" s="184"/>
      <c r="CN815" s="184"/>
      <c r="CO815" s="184"/>
      <c r="CP815" s="184"/>
      <c r="CQ815" s="184"/>
      <c r="CR815" s="184"/>
      <c r="CS815" s="184"/>
      <c r="CT815" s="184"/>
      <c r="CU815" s="184"/>
      <c r="CV815" s="184"/>
      <c r="CW815" s="184"/>
      <c r="CX815" s="184"/>
      <c r="CY815" s="184"/>
      <c r="CZ815" s="184"/>
      <c r="DA815" s="184"/>
      <c r="DB815" s="184"/>
      <c r="DC815" s="184"/>
      <c r="DD815" s="184"/>
      <c r="DE815" s="184"/>
      <c r="DF815" s="184"/>
      <c r="DG815" s="184"/>
      <c r="DH815" s="184"/>
      <c r="DI815" s="184"/>
      <c r="DJ815" s="184"/>
      <c r="DK815" s="184"/>
      <c r="DL815" s="184"/>
      <c r="DM815" s="184"/>
      <c r="DN815" s="184"/>
      <c r="DO815" s="184"/>
      <c r="DP815" s="184"/>
      <c r="DQ815" s="184"/>
      <c r="DR815" s="184"/>
      <c r="DS815" s="184"/>
      <c r="DT815" s="184"/>
      <c r="DU815" s="184"/>
      <c r="DV815" s="184"/>
      <c r="DW815" s="184"/>
      <c r="DX815" s="184"/>
      <c r="DY815" s="184"/>
      <c r="DZ815" s="184"/>
      <c r="EA815" s="184"/>
      <c r="EB815" s="184"/>
      <c r="EC815" s="184"/>
      <c r="ED815" s="184"/>
      <c r="EE815" s="184"/>
      <c r="EF815" s="184"/>
      <c r="EG815" s="184"/>
      <c r="EH815" s="184"/>
      <c r="EI815" s="184"/>
      <c r="EJ815" s="184"/>
      <c r="EK815" s="184"/>
      <c r="EL815" s="184"/>
      <c r="EM815" s="184"/>
      <c r="EN815" s="184"/>
      <c r="EO815" s="184"/>
      <c r="EP815" s="184"/>
      <c r="EQ815" s="184"/>
      <c r="ER815" s="184"/>
      <c r="ES815" s="184"/>
      <c r="ET815" s="184"/>
      <c r="EU815" s="184"/>
      <c r="EV815" s="184"/>
      <c r="EW815" s="184"/>
      <c r="EX815" s="184"/>
      <c r="EY815" s="184"/>
      <c r="EZ815" s="184"/>
      <c r="FA815" s="184"/>
      <c r="FB815" s="184"/>
      <c r="FC815" s="184"/>
      <c r="FD815" s="184"/>
      <c r="FE815" s="184"/>
      <c r="FF815" s="184"/>
      <c r="FG815" s="184"/>
      <c r="FH815" s="184"/>
      <c r="FI815" s="184"/>
      <c r="FJ815" s="184"/>
      <c r="FK815" s="184"/>
      <c r="FL815" s="184"/>
      <c r="FM815" s="184"/>
      <c r="FN815" s="184"/>
      <c r="FO815" s="184"/>
      <c r="FP815" s="184"/>
      <c r="FQ815" s="184"/>
      <c r="FR815" s="184"/>
      <c r="FS815" s="184"/>
      <c r="FT815" s="184"/>
      <c r="FU815" s="184"/>
      <c r="FV815" s="184"/>
      <c r="FW815" s="184"/>
      <c r="FX815" s="184"/>
      <c r="FY815" s="184"/>
      <c r="FZ815" s="184"/>
      <c r="GA815" s="184"/>
      <c r="GB815" s="184"/>
      <c r="GC815" s="184"/>
      <c r="GD815" s="184"/>
      <c r="GE815" s="184"/>
      <c r="GF815" s="184"/>
      <c r="GG815" s="184"/>
      <c r="GH815" s="184"/>
      <c r="GI815" s="184"/>
      <c r="GJ815" s="184"/>
      <c r="GK815" s="184"/>
      <c r="GL815" s="184"/>
      <c r="GM815" s="184"/>
      <c r="GN815" s="184"/>
      <c r="GO815" s="184"/>
      <c r="GP815" s="184"/>
      <c r="GQ815" s="184"/>
      <c r="GR815" s="184"/>
      <c r="GS815" s="184"/>
      <c r="GT815" s="184"/>
      <c r="GU815" s="184"/>
      <c r="GV815" s="184"/>
      <c r="GW815" s="184"/>
      <c r="GX815" s="184"/>
      <c r="GY815" s="184"/>
      <c r="GZ815" s="184"/>
      <c r="HA815" s="184"/>
      <c r="HB815" s="184"/>
      <c r="HC815" s="184"/>
      <c r="HD815" s="184"/>
      <c r="HE815" s="184"/>
      <c r="HF815" s="184"/>
      <c r="HG815" s="184"/>
      <c r="HH815" s="184"/>
      <c r="HI815" s="184"/>
      <c r="HJ815" s="184"/>
      <c r="HK815" s="184"/>
      <c r="HL815" s="184"/>
      <c r="HM815" s="184"/>
      <c r="HN815" s="184"/>
      <c r="HO815" s="184"/>
      <c r="HP815" s="184"/>
      <c r="HQ815" s="184"/>
      <c r="HR815" s="184"/>
      <c r="HS815" s="184"/>
      <c r="HT815" s="184"/>
      <c r="HU815" s="184"/>
      <c r="HV815" s="184"/>
      <c r="HW815" s="184"/>
      <c r="HX815" s="184"/>
      <c r="HY815" s="184"/>
      <c r="HZ815" s="184"/>
      <c r="IA815" s="184"/>
      <c r="IB815" s="184"/>
      <c r="IC815" s="184"/>
      <c r="ID815" s="184"/>
      <c r="IE815" s="184"/>
      <c r="IF815" s="184"/>
      <c r="IG815" s="184"/>
      <c r="IH815" s="184"/>
      <c r="II815" s="184"/>
      <c r="IJ815" s="184"/>
      <c r="IK815" s="184"/>
      <c r="IL815" s="184"/>
      <c r="IM815" s="184"/>
      <c r="IN815" s="184"/>
      <c r="IO815" s="184"/>
      <c r="IP815" s="184"/>
      <c r="IQ815" s="184"/>
      <c r="IR815" s="184"/>
      <c r="IS815" s="184"/>
      <c r="IT815" s="184"/>
    </row>
    <row r="816" spans="1:254" s="4" customFormat="1" ht="12.75" customHeight="1" x14ac:dyDescent="0.2">
      <c r="C816" s="71"/>
      <c r="D816" s="71"/>
      <c r="E816" s="71"/>
      <c r="F816" s="71"/>
      <c r="G816" s="248"/>
    </row>
    <row r="817" spans="1:7" s="4" customFormat="1" x14ac:dyDescent="0.2">
      <c r="B817" s="4" t="s">
        <v>530</v>
      </c>
      <c r="C817" s="71"/>
      <c r="D817" s="12"/>
      <c r="E817" s="22"/>
      <c r="F817" s="22"/>
      <c r="G817" s="241"/>
    </row>
    <row r="818" spans="1:7" x14ac:dyDescent="0.2">
      <c r="A818" s="5"/>
      <c r="B818" s="5"/>
      <c r="C818" s="17"/>
      <c r="F818" s="17"/>
    </row>
    <row r="819" spans="1:7" x14ac:dyDescent="0.2">
      <c r="A819" s="197"/>
      <c r="B819" s="197"/>
      <c r="C819" s="17"/>
      <c r="F819" s="17"/>
    </row>
    <row r="820" spans="1:7" x14ac:dyDescent="0.2">
      <c r="A820" s="197"/>
      <c r="B820" s="197"/>
      <c r="C820" s="17"/>
      <c r="F820" s="17"/>
    </row>
    <row r="821" spans="1:7" x14ac:dyDescent="0.2">
      <c r="A821" s="197"/>
      <c r="B821" s="269"/>
      <c r="C821" s="270"/>
      <c r="D821" s="271"/>
      <c r="F821" s="17"/>
    </row>
    <row r="822" spans="1:7" x14ac:dyDescent="0.2">
      <c r="A822" s="197"/>
      <c r="B822" s="75" t="s">
        <v>531</v>
      </c>
      <c r="C822" s="17"/>
      <c r="F822" s="17"/>
    </row>
    <row r="829" spans="1:7" x14ac:dyDescent="0.2">
      <c r="A829" s="295" t="s">
        <v>116</v>
      </c>
      <c r="B829" s="295"/>
    </row>
    <row r="830" spans="1:7" x14ac:dyDescent="0.2">
      <c r="A830" s="296" t="s">
        <v>522</v>
      </c>
      <c r="B830" s="296"/>
    </row>
    <row r="831" spans="1:7" x14ac:dyDescent="0.2">
      <c r="A831" s="282" t="s">
        <v>230</v>
      </c>
      <c r="B831" s="282"/>
    </row>
  </sheetData>
  <sheetProtection algorithmName="SHA-512" hashValue="Fp2uZIpTm662TmAXGXs9tahgFj9HSEOyzpddXDT2as8jBiTzheP6A/McZ0TiSuRtvcMVIHsV388LVp5r+OfZHA==" saltValue="ujD2s+sX+wCC3UJB/K+7Aw==" spinCount="100000" sheet="1" objects="1" scenarios="1"/>
  <protectedRanges>
    <protectedRange sqref="B821:G821" name="Rango11"/>
    <protectedRange sqref="E347:E469" name="Rango8"/>
    <protectedRange sqref="E475:E582" name="Rango7"/>
    <protectedRange sqref="E590:E614" name="Rango6"/>
    <protectedRange sqref="E697:E741" name="Rango3"/>
    <protectedRange sqref="E758" name="Rango2"/>
    <protectedRange sqref="G784:G787" name="Rango1"/>
    <protectedRange sqref="E657:E694" name="Rango4"/>
    <protectedRange sqref="E620:E653" name="Rango5"/>
    <protectedRange sqref="E210:E338" name="Rango9"/>
    <protectedRange sqref="E15:E205" name="Rango10"/>
  </protectedRanges>
  <mergeCells count="47">
    <mergeCell ref="B789:E789"/>
    <mergeCell ref="A831:B831"/>
    <mergeCell ref="A829:B829"/>
    <mergeCell ref="A830:B830"/>
    <mergeCell ref="B792:E792"/>
    <mergeCell ref="B796:E796"/>
    <mergeCell ref="B800:G800"/>
    <mergeCell ref="B805:G805"/>
    <mergeCell ref="B751:D751"/>
    <mergeCell ref="B755:E755"/>
    <mergeCell ref="B768:E768"/>
    <mergeCell ref="B787:C787"/>
    <mergeCell ref="B781:D781"/>
    <mergeCell ref="B785:C785"/>
    <mergeCell ref="B786:D786"/>
    <mergeCell ref="B763:E763"/>
    <mergeCell ref="B584:E584"/>
    <mergeCell ref="B775:C775"/>
    <mergeCell ref="B776:C776"/>
    <mergeCell ref="B342:E342"/>
    <mergeCell ref="B586:E586"/>
    <mergeCell ref="B748:D748"/>
    <mergeCell ref="B749:D749"/>
    <mergeCell ref="B722:D722"/>
    <mergeCell ref="B657:D657"/>
    <mergeCell ref="B760:E760"/>
    <mergeCell ref="B753:C753"/>
    <mergeCell ref="B731:D731"/>
    <mergeCell ref="B743:E743"/>
    <mergeCell ref="B750:D750"/>
    <mergeCell ref="B747:D747"/>
    <mergeCell ref="H806:M806"/>
    <mergeCell ref="B4:E4"/>
    <mergeCell ref="B207:E207"/>
    <mergeCell ref="B752:D752"/>
    <mergeCell ref="B779:C779"/>
    <mergeCell ref="B340:E340"/>
    <mergeCell ref="A5:G5"/>
    <mergeCell ref="A6:G6"/>
    <mergeCell ref="A7:G7"/>
    <mergeCell ref="B587:C587"/>
    <mergeCell ref="B616:E616"/>
    <mergeCell ref="B618:E618"/>
    <mergeCell ref="B471:E471"/>
    <mergeCell ref="B655:E655"/>
    <mergeCell ref="B696:E696"/>
    <mergeCell ref="B729:D729"/>
  </mergeCells>
  <pageMargins left="0.70866141732283472" right="0.70866141732283472" top="0.15748031496062992" bottom="0.59" header="0.31496062992125984" footer="0.33"/>
  <pageSetup scale="93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 NUEVA UNIV. POLICIA</vt:lpstr>
      <vt:lpstr>'PRESUP NUEVA UNIV. POLICIA'!Área_de_impresión</vt:lpstr>
      <vt:lpstr>'PRESUP NUEVA UNIV. POLICIA'!Títulos_a_imprimir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Marina Urraca</cp:lastModifiedBy>
  <cp:lastPrinted>2016-05-20T17:17:47Z</cp:lastPrinted>
  <dcterms:created xsi:type="dcterms:W3CDTF">2012-11-22T02:42:09Z</dcterms:created>
  <dcterms:modified xsi:type="dcterms:W3CDTF">2016-07-13T21:04:07Z</dcterms:modified>
</cp:coreProperties>
</file>