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javier\Downloads\"/>
    </mc:Choice>
  </mc:AlternateContent>
  <bookViews>
    <workbookView xWindow="0" yWindow="0" windowWidth="19200" windowHeight="11595"/>
  </bookViews>
  <sheets>
    <sheet name="EXISTENCIA AL 31-07-2018" sheetId="1" r:id="rId1"/>
    <sheet name="ENTRADAS EN JULIO 2018" sheetId="3" r:id="rId2"/>
    <sheet name="SALIDAS EN JULIO DEL 2018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J38" i="2" l="1"/>
  <c r="J37" i="2"/>
  <c r="J36" i="2" l="1"/>
  <c r="J35" i="2" l="1"/>
  <c r="J34" i="2" l="1"/>
  <c r="J116" i="1"/>
  <c r="J33" i="2"/>
  <c r="J32" i="2"/>
  <c r="J31" i="2"/>
  <c r="J30" i="2"/>
  <c r="J29" i="2"/>
  <c r="J28" i="2"/>
  <c r="J27" i="2"/>
  <c r="J26" i="2"/>
  <c r="E61" i="3" l="1"/>
  <c r="F61" i="3" s="1"/>
  <c r="G61" i="3" s="1"/>
  <c r="F60" i="3"/>
  <c r="G60" i="3" s="1"/>
  <c r="E60" i="3"/>
  <c r="E59" i="3"/>
  <c r="F59" i="3" s="1"/>
  <c r="G59" i="3" s="1"/>
  <c r="F58" i="3"/>
  <c r="G58" i="3" s="1"/>
  <c r="E58" i="3"/>
  <c r="E57" i="3"/>
  <c r="F57" i="3" s="1"/>
  <c r="G57" i="3" s="1"/>
  <c r="F56" i="3"/>
  <c r="G56" i="3" s="1"/>
  <c r="E56" i="3"/>
  <c r="E55" i="3"/>
  <c r="F55" i="3" s="1"/>
  <c r="G55" i="3" s="1"/>
  <c r="F54" i="3"/>
  <c r="G54" i="3" s="1"/>
  <c r="E54" i="3"/>
  <c r="E53" i="3"/>
  <c r="F53" i="3" s="1"/>
  <c r="G53" i="3" s="1"/>
  <c r="F52" i="3"/>
  <c r="G52" i="3" s="1"/>
  <c r="E52" i="3"/>
  <c r="E51" i="3"/>
  <c r="F51" i="3" s="1"/>
  <c r="G51" i="3" s="1"/>
  <c r="F50" i="3"/>
  <c r="G50" i="3" s="1"/>
  <c r="E50" i="3"/>
  <c r="E49" i="3"/>
  <c r="F49" i="3" s="1"/>
  <c r="G49" i="3" s="1"/>
  <c r="F48" i="3"/>
  <c r="G48" i="3" s="1"/>
  <c r="E48" i="3"/>
  <c r="E47" i="3"/>
  <c r="F47" i="3" s="1"/>
  <c r="G47" i="3" s="1"/>
  <c r="F46" i="3"/>
  <c r="G46" i="3" s="1"/>
  <c r="E46" i="3"/>
  <c r="E45" i="3"/>
  <c r="F45" i="3" s="1"/>
  <c r="G45" i="3" s="1"/>
  <c r="F44" i="3"/>
  <c r="G44" i="3" s="1"/>
  <c r="E44" i="3"/>
  <c r="E43" i="3"/>
  <c r="F43" i="3" s="1"/>
  <c r="G43" i="3" s="1"/>
  <c r="F42" i="3"/>
  <c r="G42" i="3" s="1"/>
  <c r="E42" i="3"/>
  <c r="E41" i="3"/>
  <c r="F41" i="3" s="1"/>
  <c r="G41" i="3" s="1"/>
  <c r="F40" i="3"/>
  <c r="G40" i="3" s="1"/>
  <c r="E40" i="3"/>
  <c r="E39" i="3"/>
  <c r="F39" i="3" s="1"/>
  <c r="G39" i="3" s="1"/>
  <c r="F38" i="3"/>
  <c r="G38" i="3" s="1"/>
  <c r="E38" i="3"/>
  <c r="E37" i="3"/>
  <c r="F37" i="3" s="1"/>
  <c r="G37" i="3" s="1"/>
  <c r="F36" i="3"/>
  <c r="G36" i="3" s="1"/>
  <c r="E36" i="3"/>
  <c r="E35" i="3"/>
  <c r="F35" i="3" s="1"/>
  <c r="G35" i="3" s="1"/>
  <c r="F34" i="3"/>
  <c r="G34" i="3" s="1"/>
  <c r="E34" i="3"/>
  <c r="E33" i="3"/>
  <c r="F33" i="3" s="1"/>
  <c r="G33" i="3" s="1"/>
  <c r="F32" i="3"/>
  <c r="G32" i="3" s="1"/>
  <c r="E32" i="3"/>
  <c r="E31" i="3"/>
  <c r="F31" i="3" s="1"/>
  <c r="G31" i="3" s="1"/>
  <c r="F30" i="3"/>
  <c r="G30" i="3" s="1"/>
  <c r="E30" i="3"/>
  <c r="E29" i="3"/>
  <c r="F29" i="3" s="1"/>
  <c r="G29" i="3" s="1"/>
  <c r="F28" i="3"/>
  <c r="G28" i="3" s="1"/>
  <c r="E28" i="3"/>
  <c r="E27" i="3"/>
  <c r="E62" i="3" s="1"/>
  <c r="E17" i="3"/>
  <c r="F17" i="3" s="1"/>
  <c r="G17" i="3" s="1"/>
  <c r="F16" i="3"/>
  <c r="G16" i="3" s="1"/>
  <c r="E16" i="3"/>
  <c r="E15" i="3"/>
  <c r="F15" i="3" s="1"/>
  <c r="G15" i="3" s="1"/>
  <c r="F14" i="3"/>
  <c r="G14" i="3" s="1"/>
  <c r="E14" i="3"/>
  <c r="E18" i="3" s="1"/>
  <c r="G18" i="3" l="1"/>
  <c r="F27" i="3"/>
  <c r="F18" i="3"/>
  <c r="F62" i="3" l="1"/>
  <c r="G27" i="3"/>
  <c r="G62" i="3" s="1"/>
  <c r="J46" i="2" l="1"/>
  <c r="J127" i="1" l="1"/>
  <c r="J126" i="1"/>
  <c r="J25" i="2" l="1"/>
  <c r="J24" i="2"/>
  <c r="J23" i="2"/>
  <c r="J45" i="2"/>
  <c r="J44" i="2"/>
  <c r="J22" i="2"/>
  <c r="J21" i="2"/>
  <c r="J20" i="2"/>
  <c r="J19" i="2"/>
  <c r="J18" i="2"/>
  <c r="J17" i="2"/>
  <c r="J16" i="2"/>
  <c r="J15" i="2"/>
  <c r="J14" i="2"/>
  <c r="J13" i="2"/>
  <c r="J43" i="2"/>
  <c r="J117" i="1" l="1"/>
  <c r="J118" i="1" l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28" i="1"/>
  <c r="J129" i="1" s="1"/>
  <c r="J100" i="1"/>
  <c r="J99" i="1"/>
  <c r="J98" i="1" l="1"/>
  <c r="J97" i="1"/>
  <c r="J96" i="1"/>
  <c r="J95" i="1"/>
  <c r="J94" i="1"/>
  <c r="J93" i="1"/>
  <c r="J92" i="1" l="1"/>
  <c r="J91" i="1" l="1"/>
  <c r="J90" i="1"/>
  <c r="J89" i="1"/>
  <c r="J87" i="1" l="1"/>
  <c r="J86" i="1"/>
  <c r="J85" i="1"/>
  <c r="J84" i="1" l="1"/>
  <c r="J88" i="1"/>
  <c r="J83" i="1" l="1"/>
  <c r="J82" i="1" l="1"/>
  <c r="J81" i="1"/>
  <c r="J80" i="1"/>
  <c r="J79" i="1"/>
  <c r="J78" i="1"/>
  <c r="J77" i="1"/>
  <c r="J76" i="1"/>
  <c r="J75" i="1"/>
  <c r="J74" i="1" l="1"/>
  <c r="J39" i="1" l="1"/>
  <c r="J73" i="1" l="1"/>
  <c r="J72" i="1"/>
  <c r="J71" i="1"/>
  <c r="J70" i="1"/>
  <c r="J69" i="1"/>
  <c r="J68" i="1"/>
  <c r="J67" i="1"/>
  <c r="J49" i="1" l="1"/>
  <c r="J55" i="1" l="1"/>
  <c r="J65" i="1" l="1"/>
  <c r="J66" i="1"/>
  <c r="J64" i="1" l="1"/>
  <c r="J60" i="1" l="1"/>
  <c r="J63" i="1" l="1"/>
  <c r="J62" i="1"/>
  <c r="J61" i="1"/>
  <c r="J59" i="1"/>
  <c r="J58" i="1"/>
  <c r="J57" i="1"/>
  <c r="J56" i="1"/>
  <c r="J54" i="1" l="1"/>
  <c r="J53" i="1"/>
  <c r="J50" i="1" l="1"/>
  <c r="J51" i="1"/>
  <c r="J52" i="1"/>
  <c r="J48" i="1" l="1"/>
  <c r="J47" i="1" l="1"/>
  <c r="J46" i="1" l="1"/>
  <c r="J45" i="1"/>
  <c r="J26" i="1" l="1"/>
  <c r="J41" i="1" l="1"/>
  <c r="J17" i="1"/>
  <c r="J44" i="1"/>
  <c r="J43" i="1"/>
  <c r="J42" i="1"/>
  <c r="J33" i="1" l="1"/>
  <c r="J25" i="1" l="1"/>
  <c r="J36" i="1"/>
  <c r="J27" i="1" l="1"/>
  <c r="J20" i="1" l="1"/>
  <c r="J24" i="1" l="1"/>
  <c r="J16" i="1" l="1"/>
  <c r="J34" i="1"/>
  <c r="J38" i="1"/>
  <c r="J15" i="1"/>
  <c r="J21" i="1"/>
  <c r="J22" i="1"/>
  <c r="J40" i="1"/>
  <c r="J18" i="1"/>
  <c r="J29" i="1"/>
  <c r="J35" i="1"/>
  <c r="J30" i="1"/>
  <c r="J32" i="1" l="1"/>
  <c r="J31" i="1"/>
  <c r="J23" i="1"/>
  <c r="J37" i="1"/>
  <c r="J28" i="1"/>
  <c r="J19" i="1"/>
  <c r="J14" i="1"/>
  <c r="J119" i="1" l="1"/>
</calcChain>
</file>

<file path=xl/sharedStrings.xml><?xml version="1.0" encoding="utf-8"?>
<sst xmlns="http://schemas.openxmlformats.org/spreadsheetml/2006/main" count="1053" uniqueCount="307">
  <si>
    <t>SUBCUENTA</t>
  </si>
  <si>
    <t>AUXILIAR</t>
  </si>
  <si>
    <t>DESCRIPCION</t>
  </si>
  <si>
    <t>CANTIDAD</t>
  </si>
  <si>
    <t>TOTALES</t>
  </si>
  <si>
    <t>Capitulo</t>
  </si>
  <si>
    <t>Sub-Capítulo</t>
  </si>
  <si>
    <t>DG-AC-02-43</t>
  </si>
  <si>
    <t xml:space="preserve">PALOS DE ESCOBILLONES </t>
  </si>
  <si>
    <t>PALO DE RASTRILLO</t>
  </si>
  <si>
    <t xml:space="preserve">CABO DE HACHA </t>
  </si>
  <si>
    <t>TANQUE PARA COMBUSTIBLE PARA 42 GLS.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</si>
  <si>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</si>
  <si>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</si>
  <si>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</si>
  <si>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</si>
  <si>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</si>
  <si>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</si>
  <si>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</si>
  <si>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</si>
  <si>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</si>
  <si>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</si>
  <si>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VASCOCEL DE 7/8</t>
  </si>
  <si>
    <t>TANQUE FREON 22</t>
  </si>
  <si>
    <t>ANCLA DE TORNILLO  12 X 80 MM</t>
  </si>
  <si>
    <t>TUBERIA DE COBRE DE 5/8</t>
  </si>
  <si>
    <t>TORNILLO GALVANIZADO 1/4 X 2</t>
  </si>
  <si>
    <t>ARANDELA PLANA DE 5/16</t>
  </si>
  <si>
    <t>LIJA DE FERRER 36 AMARILLO</t>
  </si>
  <si>
    <t xml:space="preserve">LLAVE DE BANDA 10 TRUPER </t>
  </si>
  <si>
    <t>REGISTRO 8 X 8 GALVANIZADO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</si>
  <si>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</si>
  <si>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</si>
  <si>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</si>
  <si>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</si>
  <si>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PICOS CON SU PALOS</t>
  </si>
  <si>
    <t>RELLENO AUTOMOTRIZ ACRILICO BCO. TROPICAL GL.</t>
  </si>
  <si>
    <t>ARANDELA DE 1/4</t>
  </si>
  <si>
    <t>TORNILLO P/TARUGO DE PLOMO DE 3/8 X 2</t>
  </si>
  <si>
    <t>VARILLA DE 3/8 P/GOMAS DE CARRETILLAS</t>
  </si>
  <si>
    <t>TUBO DE 1/2  EMT ELECTRICO</t>
  </si>
  <si>
    <t>CONECTORES DE OFF DE 1/2</t>
  </si>
  <si>
    <t>PICOS MARCA BELLOTA CON SU PALO</t>
  </si>
  <si>
    <t>ESCOBILLONES P/ ASFALTO EN MAD. Y FIBRA DE PLAST.</t>
  </si>
  <si>
    <t xml:space="preserve">                 MINISTERIO DE OBRAS PUBLICAS Y COMUNICACIONES</t>
  </si>
  <si>
    <t>BROCHAS DE 2</t>
  </si>
  <si>
    <t>BROCHAS DE 3</t>
  </si>
  <si>
    <t>ALAMBRE DULCE PICADO</t>
  </si>
  <si>
    <t>100</t>
  </si>
  <si>
    <t>TORNILLO DE 1 X 3 PULG.</t>
  </si>
  <si>
    <t>TRAFICO BLANCO 100</t>
  </si>
  <si>
    <t>TRAFICO AMARILLO 101</t>
  </si>
  <si>
    <t>50</t>
  </si>
  <si>
    <t>200</t>
  </si>
  <si>
    <t>SOGA DE NYLON DE 1/8</t>
  </si>
  <si>
    <t>10</t>
  </si>
  <si>
    <t xml:space="preserve">TUBOS DE HIERRO NEGRO (HN) DE 1 PULG. DE 20 PIES 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</si>
  <si>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</si>
  <si>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</si>
  <si>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</si>
  <si>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</si>
  <si>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</si>
  <si>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</si>
  <si>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MANGUERA DE SUCCION DE 4 PULG. (PIE)</t>
  </si>
  <si>
    <t>MANGUERA DE SUCCION DE 3 PULG. (PIE)</t>
  </si>
  <si>
    <t>U/M</t>
  </si>
  <si>
    <t>CARRETILLAS 130 LT. LLANTAS Y ARO REFOR, MANGO MAD,</t>
  </si>
  <si>
    <t>UNIDAD</t>
  </si>
  <si>
    <t>LIBRA</t>
  </si>
  <si>
    <t>GALON</t>
  </si>
  <si>
    <t>CUBETA</t>
  </si>
  <si>
    <t>ROLLO</t>
  </si>
  <si>
    <t>TAPAS DE FIBRA PARA ALCANTARILLA</t>
  </si>
  <si>
    <t>21</t>
  </si>
  <si>
    <t>ESCOBILLONES EN MADERA</t>
  </si>
  <si>
    <t>CARRETILLAS METALICA REFORZ, P/ASFALTO GOMAS REFORZ,</t>
  </si>
  <si>
    <t>2100</t>
  </si>
  <si>
    <t>CONTRACTOR ESMALTE GRIS PLATA MOPC</t>
  </si>
  <si>
    <t>DESARMADAS</t>
  </si>
  <si>
    <t xml:space="preserve">GUANTES PERFORADOS </t>
  </si>
  <si>
    <t>PAR</t>
  </si>
  <si>
    <t>PORTA ROLO</t>
  </si>
  <si>
    <t>POLVO TIRA LINEA AZUL</t>
  </si>
  <si>
    <t>BREAKER DE 2 POLOS DE 16 AMP.</t>
  </si>
  <si>
    <t>25</t>
  </si>
  <si>
    <t>FLOTA DE ALBAÑIL DE GOMA</t>
  </si>
  <si>
    <t>TOROBOM</t>
  </si>
  <si>
    <t>PLANCHA DE PLAYWOOD DE 1/2 4 X 8</t>
  </si>
  <si>
    <t>2</t>
  </si>
  <si>
    <t>8</t>
  </si>
  <si>
    <t>DISOLVENTE P/ PINTURA (THINNER)</t>
  </si>
  <si>
    <t>PRECIO UNIT.</t>
  </si>
  <si>
    <t>JUEGO DE LLAVE TORX SET DE 8 A 10 PIEZAS</t>
  </si>
  <si>
    <t>1</t>
  </si>
  <si>
    <t>LLAVE COMBINADA DE 15 MM</t>
  </si>
  <si>
    <t>LLAVE COMBINADA DE 14 MM</t>
  </si>
  <si>
    <t>LLAVE COMBINADA DE 13 MM</t>
  </si>
  <si>
    <t>LLAVE COMBINADA DE 10 MM</t>
  </si>
  <si>
    <t>LLAVE COMBINADA DE 17 MM</t>
  </si>
  <si>
    <t>CINTA METRICA DE 8 METROS EN METAL</t>
  </si>
  <si>
    <t>MACHETE 30 CM</t>
  </si>
  <si>
    <t>4</t>
  </si>
  <si>
    <t>F/ADQUISICION Y/O FECHA DE REGISTRO</t>
  </si>
  <si>
    <t>0211</t>
  </si>
  <si>
    <t>01</t>
  </si>
  <si>
    <t>0001</t>
  </si>
  <si>
    <t>EXTENSION ELECTRICA DE 40 PIES</t>
  </si>
  <si>
    <t>ESPATULAS DE HIERRO</t>
  </si>
  <si>
    <t>JUEGO DE LLAVE ALLEN DE 9 PIEZAS CON SU ESTUCHE</t>
  </si>
  <si>
    <t>7</t>
  </si>
  <si>
    <t>CONTRACTOR ESMALTE NARANJA MOPC</t>
  </si>
  <si>
    <t>PLAFON FISURADO BBLED 70 M2 O 196 UNIDADES</t>
  </si>
  <si>
    <t>196</t>
  </si>
  <si>
    <t>ESCOBILLONES DE FIBRA DURA COLOR ROJO D 34 CM LONG MAD,</t>
  </si>
  <si>
    <t>CINCELDE PUNTA 10¨ PULGADAS</t>
  </si>
  <si>
    <t>CINCELDE PUNTA  8¨ PULGADAS</t>
  </si>
  <si>
    <t>3</t>
  </si>
  <si>
    <t>9</t>
  </si>
  <si>
    <t>MASILLA ACRILICA LANCO</t>
  </si>
  <si>
    <t>PINTURA ACRILICA COLOR MARFIL TROPICAL</t>
  </si>
  <si>
    <t>PINTURA ACRILICA COLOR BLANCO 00 TROPICAL</t>
  </si>
  <si>
    <t>PINTURA SEMI-GLOSS COLOR MERENGUE TROPICAL</t>
  </si>
  <si>
    <t>PINTURA SEMI-GLOSS COLOR MARFIL TROPICAL</t>
  </si>
  <si>
    <t>PINTURA ACRILICA COLOR ICE CREAM TROPICAL</t>
  </si>
  <si>
    <t>PLIEGO</t>
  </si>
  <si>
    <t>LIJA NO. 120</t>
  </si>
  <si>
    <t>IMPERMEABILIZANTE LANCO</t>
  </si>
  <si>
    <t>PORTA ROLO ATLAS</t>
  </si>
  <si>
    <t>6</t>
  </si>
  <si>
    <t xml:space="preserve">BROCHAS DE 3¨ </t>
  </si>
  <si>
    <t>250</t>
  </si>
  <si>
    <t>299</t>
  </si>
  <si>
    <t>222</t>
  </si>
  <si>
    <t>TIPO</t>
  </si>
  <si>
    <t>OBJETO</t>
  </si>
  <si>
    <t>CUENTA</t>
  </si>
  <si>
    <t>924</t>
  </si>
  <si>
    <t>245</t>
  </si>
  <si>
    <t>257</t>
  </si>
  <si>
    <t>148</t>
  </si>
  <si>
    <t>117</t>
  </si>
  <si>
    <t xml:space="preserve">                                                (AREA FERRETERA)</t>
  </si>
  <si>
    <t xml:space="preserve">                         Dirección General de Contabilidad Gubernamental</t>
  </si>
  <si>
    <t>270</t>
  </si>
  <si>
    <t>1081</t>
  </si>
  <si>
    <t>CODIGO ARTICULO DYNAMICS</t>
  </si>
  <si>
    <t>HERRERA</t>
  </si>
  <si>
    <t>PERSEUS</t>
  </si>
  <si>
    <t>REGO</t>
  </si>
  <si>
    <t>MAX</t>
  </si>
  <si>
    <t>INTEGRADAS</t>
  </si>
  <si>
    <t>CASA PACO</t>
  </si>
  <si>
    <t>TUCAN</t>
  </si>
  <si>
    <t>TORGINOL</t>
  </si>
  <si>
    <t>INVER, EXPRESS</t>
  </si>
  <si>
    <t>EXISTENCIA</t>
  </si>
  <si>
    <t>FERRET. MATOS</t>
  </si>
  <si>
    <t>PACO</t>
  </si>
  <si>
    <t>3688</t>
  </si>
  <si>
    <t>CAJA DE HERRAMIENTAS DE 16 PULGADAS</t>
  </si>
  <si>
    <t>MOTA ANTI-GOTA</t>
  </si>
  <si>
    <t>MARCO PARA SEGUETA</t>
  </si>
  <si>
    <t>HOJA PARA SEGUETA</t>
  </si>
  <si>
    <t>CHALECO CON CINTA DOBLE REFLEJANTE</t>
  </si>
  <si>
    <t>TALADRO CON MARTILLO INCLUIDO</t>
  </si>
  <si>
    <t>LLAVE COMBINADA DE 19mm</t>
  </si>
  <si>
    <t>LLAVE COMBINADA DE 16mm</t>
  </si>
  <si>
    <t>LLAVE COMBINADA DE 9mm</t>
  </si>
  <si>
    <t>LLAVE COMBINADA DE 8mm</t>
  </si>
  <si>
    <t>LLAVE AJUSTABLE DE 12</t>
  </si>
  <si>
    <t>VARILLA DE SOLDAR DE 1/8</t>
  </si>
  <si>
    <t>ESPATULAS PLASTICAS</t>
  </si>
  <si>
    <t>SPRAY ROJO POSITIVO</t>
  </si>
  <si>
    <t>TOLA GALVANIZADA CALIBRE 16</t>
  </si>
  <si>
    <t>ESCALERA TIPO TIJERA EN FIBRA DE VIDRIO DE 10 PIES</t>
  </si>
  <si>
    <t>CASCO DE SEGURIDAD BLANCO</t>
  </si>
  <si>
    <t xml:space="preserve">LENTE PROTECTOR </t>
  </si>
  <si>
    <t>MANDARRIA DE 8 LIBRAS</t>
  </si>
  <si>
    <t>ESCALERA DE 4 PELDAÑOS TIPO TIJERA EN ALUMINIO</t>
  </si>
  <si>
    <t>DISCO DE CORTE DE METAL 7 X 1/16 X 1/8</t>
  </si>
  <si>
    <t>MANDARRIA DE 2 LIBRAS</t>
  </si>
  <si>
    <t>EXTINTOR DE FUEGO ABC DE 10 LIBRAS</t>
  </si>
  <si>
    <t>LIMPIADOR DE CRISTAL DE 32 ONZ.</t>
  </si>
  <si>
    <t xml:space="preserve">DESGRASANTE MULTIUSO </t>
  </si>
  <si>
    <t>LLAVE COMBINADA DE 22mm</t>
  </si>
  <si>
    <t>PINTURA ESMALTE INDUSTRIAL NEGRO</t>
  </si>
  <si>
    <t xml:space="preserve">SELLADOR URETHANIZER LANCO </t>
  </si>
  <si>
    <t>LIMPIADORES DE CONTACTO 3 EN 1</t>
  </si>
  <si>
    <t>ROLITO PARA PINTAR HIERRO</t>
  </si>
  <si>
    <t>MANDARRIA DE 4 LIBRAS</t>
  </si>
  <si>
    <t>19</t>
  </si>
  <si>
    <t>BROCHA DE 2</t>
  </si>
  <si>
    <t>GUANTES P/SOLDADOR</t>
  </si>
  <si>
    <t>SOWEY</t>
  </si>
  <si>
    <t>ORIGEN</t>
  </si>
  <si>
    <t xml:space="preserve">                       BIENES DE CONSUMO EN ALMACEN AL 31/07/2018</t>
  </si>
  <si>
    <t>ACTIVO</t>
  </si>
  <si>
    <t>40</t>
  </si>
  <si>
    <t>63</t>
  </si>
  <si>
    <t>12</t>
  </si>
  <si>
    <t xml:space="preserve">DIRECC. PROGR. MANT. DE CARRET. </t>
  </si>
  <si>
    <t>PRECIO UNIT</t>
  </si>
  <si>
    <t>SALIDA</t>
  </si>
  <si>
    <t>DESTINO</t>
  </si>
  <si>
    <t>UNIDAD DE MEDIDA</t>
  </si>
  <si>
    <t>DESPACHADO EN FECHA</t>
  </si>
  <si>
    <t>TOTAL</t>
  </si>
  <si>
    <t>ESCALERA DOBLE D 28 PIES EN FIBRA D VIDRIO</t>
  </si>
  <si>
    <t xml:space="preserve">DIRECCION DE SEÑALIZACION VIAL </t>
  </si>
  <si>
    <t>MANTENIMIENTO DE PLANTA FISICA</t>
  </si>
  <si>
    <t>COMPRESOR DE 5 TONELADAS 208V, MONOFASICO, TIPO SCROLL P/R-410A</t>
  </si>
  <si>
    <t>11</t>
  </si>
  <si>
    <t>COMPRESOR DE 5 TONELADAS 208V, TRIFASICO TIPO SCROLL P/R-410</t>
  </si>
  <si>
    <t>15</t>
  </si>
  <si>
    <t>TRIMMES CON ARNES DE DISTRIBUCION DE PESO, CUCHILLAS P/ HIERBAS DE 2 PUNTAS</t>
  </si>
  <si>
    <t>TRIMMERS CON AMES DE DISTRIBUCION DE  PESOS,</t>
  </si>
  <si>
    <t>CUCHILLAS  PARA HIERBAS  DE 2 PUNTAS. 653G/KWH.</t>
  </si>
  <si>
    <t xml:space="preserve">                                                                                 ENTRADA DE ALMACÉN </t>
  </si>
  <si>
    <t xml:space="preserve"> PROVEEDOR..  BOSQUESA, S. R. L.</t>
  </si>
  <si>
    <t>OFIC-  DPMC-027/2017</t>
  </si>
  <si>
    <t>ORDEN DE COMPRA No  16/18 D/F 21/06/18</t>
  </si>
  <si>
    <t>ASIG. LICDO. DOUGLAS V. BORRELL</t>
  </si>
  <si>
    <t>ENTRADA No. 050 D/F 4/07/18</t>
  </si>
  <si>
    <t>FACTURA No.  73575 D/F 29/06/18</t>
  </si>
  <si>
    <t xml:space="preserve">DESCRIPCION </t>
  </si>
  <si>
    <t>REFERENCIA</t>
  </si>
  <si>
    <t xml:space="preserve">PRECIO </t>
  </si>
  <si>
    <t>MONTO</t>
  </si>
  <si>
    <t>ITBIS</t>
  </si>
  <si>
    <t>///////////////////////////////////////////////////////////////////////////////////////////</t>
  </si>
  <si>
    <t xml:space="preserve">                                                                                                                              TOTAL RD$ </t>
  </si>
  <si>
    <t>MINISTERIO DE OBRAS PUBLICA  Y COMUNICACIONES</t>
  </si>
  <si>
    <t xml:space="preserve">ALMACÉN CENTRAL                                                                                                                                                                                                                                   DIRECCIÓN ADMIINISTRATIVA                                           </t>
  </si>
  <si>
    <t>NCF :   B1500000067</t>
  </si>
  <si>
    <t xml:space="preserve"> PROVEEDOR..   SOWEY COMERCIAL, EIRL.</t>
  </si>
  <si>
    <t>OFIC-  S/O</t>
  </si>
  <si>
    <r>
      <t xml:space="preserve">ORDEN DE COMPRA No. </t>
    </r>
    <r>
      <rPr>
        <sz val="14"/>
        <color theme="1"/>
        <rFont val="Arial"/>
        <family val="2"/>
      </rPr>
      <t>11/18 D/F 13/06/2018</t>
    </r>
  </si>
  <si>
    <t xml:space="preserve">ASIG. </t>
  </si>
  <si>
    <r>
      <t xml:space="preserve">ENTRADA No.  </t>
    </r>
    <r>
      <rPr>
        <b/>
        <sz val="16"/>
        <color theme="1"/>
        <rFont val="Arial"/>
        <family val="2"/>
      </rPr>
      <t xml:space="preserve"> 055 </t>
    </r>
    <r>
      <rPr>
        <sz val="14"/>
        <color theme="1"/>
        <rFont val="Arial"/>
        <family val="2"/>
      </rPr>
      <t>D/F 24/07/2018</t>
    </r>
  </si>
  <si>
    <t>CARTA DEL SUPLIDOR SOBRE PRODUCTOS NO DESPACHADOS ANEXA</t>
  </si>
  <si>
    <r>
      <t xml:space="preserve">FACTURA No.   906 </t>
    </r>
    <r>
      <rPr>
        <sz val="14"/>
        <color theme="1"/>
        <rFont val="Arial"/>
        <family val="2"/>
      </rPr>
      <t>D/F 20/07/2018</t>
    </r>
  </si>
  <si>
    <r>
      <t xml:space="preserve">CONDUCE NO. </t>
    </r>
    <r>
      <rPr>
        <sz val="14"/>
        <color theme="1"/>
        <rFont val="Arial"/>
        <family val="2"/>
      </rPr>
      <t>12462, 63 Y 64 D/F 18-19-20/07/2018</t>
    </r>
  </si>
  <si>
    <r>
      <t>NCF : B1500000018</t>
    </r>
    <r>
      <rPr>
        <sz val="14"/>
        <color theme="1"/>
        <rFont val="Arial"/>
        <family val="2"/>
      </rPr>
      <t xml:space="preserve"> D/F 20/07/2018</t>
    </r>
  </si>
  <si>
    <t>CAJAS DE HERRAMIENTAS</t>
  </si>
  <si>
    <t>16"</t>
  </si>
  <si>
    <t>MACETA</t>
  </si>
  <si>
    <t>4LBS.</t>
  </si>
  <si>
    <t>BROCHAS</t>
  </si>
  <si>
    <t>2"</t>
  </si>
  <si>
    <t>MOTA ANTI GOTA</t>
  </si>
  <si>
    <t>UND.</t>
  </si>
  <si>
    <t>CASCO PROTECTOR</t>
  </si>
  <si>
    <t>HOJA DE SEGUETA</t>
  </si>
  <si>
    <t>GUANTE PARA SOLDADOR</t>
  </si>
  <si>
    <t>CHALECO C/CINTA DOBLE REFLEJANTE Y BOLSA</t>
  </si>
  <si>
    <t>13476 TRUPER</t>
  </si>
  <si>
    <t>LENTE PROTECTOR NEGRO</t>
  </si>
  <si>
    <t xml:space="preserve">EXTINTOR DE FUEGO ABC </t>
  </si>
  <si>
    <t>10 LBS.</t>
  </si>
  <si>
    <t>LIMPIADORES DE CONTACTO</t>
  </si>
  <si>
    <t>3 EN 1</t>
  </si>
  <si>
    <t>GL.</t>
  </si>
  <si>
    <t>LIMPIADOR DE CRISTAL</t>
  </si>
  <si>
    <t>32 ONZ.</t>
  </si>
  <si>
    <t>LLAVE CONBINADA</t>
  </si>
  <si>
    <t>22 MM</t>
  </si>
  <si>
    <t>19 MM</t>
  </si>
  <si>
    <t>LLAVE COLOMBIANA</t>
  </si>
  <si>
    <t>#16</t>
  </si>
  <si>
    <t>LLAVE COMBINADA</t>
  </si>
  <si>
    <t>9 MM</t>
  </si>
  <si>
    <t>8 MM</t>
  </si>
  <si>
    <t>LLAVE AJUSTBLE</t>
  </si>
  <si>
    <t>#12 PRETUL</t>
  </si>
  <si>
    <t>VARILLA DE SOLDAR</t>
  </si>
  <si>
    <t>1/8 LB.</t>
  </si>
  <si>
    <t>MANDARRIA TRUPER</t>
  </si>
  <si>
    <t>2 LBS.</t>
  </si>
  <si>
    <t xml:space="preserve">MANDARRIA </t>
  </si>
  <si>
    <t>8 LBS.</t>
  </si>
  <si>
    <t xml:space="preserve">TOLA GALVANIZADAS </t>
  </si>
  <si>
    <t>CALIBRE 16</t>
  </si>
  <si>
    <t>ESCALERA  TIPO TIJERA</t>
  </si>
  <si>
    <t>4 PELDAÑOS</t>
  </si>
  <si>
    <t>ESCALERA DE TIJERA</t>
  </si>
  <si>
    <t>FIBRA DE VIDRIO TAPA CON RANURA</t>
  </si>
  <si>
    <t>ESCALERA COBLE DE FIBRA DE VIDRIO</t>
  </si>
  <si>
    <t xml:space="preserve">28' </t>
  </si>
  <si>
    <t>DISCO DE CORTE</t>
  </si>
  <si>
    <t>CAJA 10/1 7*1/16*1/8</t>
  </si>
  <si>
    <t xml:space="preserve">PINTURA ESMALTE INDUSTRIAL COLOR NEGRO </t>
  </si>
  <si>
    <t>LANCO SELLADOR URETHANIZER GL.</t>
  </si>
  <si>
    <t>4 LBS.</t>
  </si>
  <si>
    <t>14</t>
  </si>
  <si>
    <t>MAYORDOMIA</t>
  </si>
  <si>
    <t>SECION DE FOTOCOPIADO</t>
  </si>
  <si>
    <t>ROTULACION VIAL</t>
  </si>
  <si>
    <t>PAVIMENTACION VIAL</t>
  </si>
  <si>
    <t>ACTIVOS EN EXISTENCIA</t>
  </si>
  <si>
    <t>ACTIVOS DESPACHADOS</t>
  </si>
  <si>
    <t>ESCOBAS PLASTICAS</t>
  </si>
  <si>
    <t>78</t>
  </si>
  <si>
    <t>PG CONTRATISTAS</t>
  </si>
  <si>
    <t xml:space="preserve"> COM. FERR.  E. PEREZ.</t>
  </si>
  <si>
    <t xml:space="preserve"> EPX</t>
  </si>
  <si>
    <t xml:space="preserve"> EPX-124-17</t>
  </si>
  <si>
    <t xml:space="preserve">                            RELACION DE SALIDAS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</si>
</sst>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timet"/>
    </font>
    <font>
      <sz val="12"/>
      <color theme="1"/>
      <name val="Ttimet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u/>
      <sz val="22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Times New Roman"/>
      <family val="1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0" fontId="3" fillId="3" borderId="1" xfId="0" applyNumberFormat="1" applyFont="1" applyFill="1" applyBorder="1" applyAlignment="1" applyProtection="1">
      <alignment horizontal="right"/>
      <protection locked="0"/>
    </xf>
    <xf numFmtId="4" fontId="3" fillId="4" borderId="4" xfId="1" applyNumberFormat="1" applyFont="1" applyFill="1" applyBorder="1" applyProtection="1">
      <protection locked="0"/>
    </xf>
    <xf numFmtId="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4" fontId="3" fillId="3" borderId="4" xfId="0" applyNumberFormat="1" applyFont="1" applyFill="1" applyBorder="1" applyAlignment="1">
      <alignment horizontal="right"/>
    </xf>
    <xf numFmtId="0" fontId="3" fillId="3" borderId="2" xfId="0" applyFont="1" applyFill="1" applyBorder="1"/>
    <xf numFmtId="4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 applyProtection="1">
      <alignment horizontal="right"/>
      <protection locked="0"/>
    </xf>
    <xf numFmtId="4" fontId="3" fillId="4" borderId="3" xfId="1" applyNumberFormat="1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horizontal="right"/>
      <protection locked="0"/>
    </xf>
    <xf numFmtId="4" fontId="3" fillId="4" borderId="1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4" fontId="4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center"/>
    </xf>
    <xf numFmtId="4" fontId="3" fillId="4" borderId="2" xfId="1" applyNumberFormat="1" applyFont="1" applyFill="1" applyBorder="1" applyProtection="1">
      <protection locked="0"/>
    </xf>
    <xf numFmtId="4" fontId="3" fillId="3" borderId="2" xfId="1" applyNumberFormat="1" applyFont="1" applyFill="1" applyBorder="1" applyProtection="1">
      <protection locked="0"/>
    </xf>
    <xf numFmtId="0" fontId="3" fillId="3" borderId="1" xfId="0" applyNumberFormat="1" applyFont="1" applyFill="1" applyBorder="1" applyAlignment="1"/>
    <xf numFmtId="4" fontId="3" fillId="3" borderId="1" xfId="2" applyNumberFormat="1" applyFont="1" applyFill="1" applyBorder="1" applyAlignment="1"/>
    <xf numFmtId="0" fontId="3" fillId="3" borderId="1" xfId="2" applyNumberFormat="1" applyFont="1" applyFill="1" applyBorder="1" applyAlignment="1"/>
    <xf numFmtId="49" fontId="3" fillId="3" borderId="1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/>
    <xf numFmtId="4" fontId="3" fillId="3" borderId="2" xfId="2" applyNumberFormat="1" applyFont="1" applyFill="1" applyBorder="1" applyAlignment="1"/>
    <xf numFmtId="0" fontId="6" fillId="0" borderId="0" xfId="0" applyFont="1" applyFill="1" applyAlignment="1">
      <alignment horizontal="right"/>
    </xf>
    <xf numFmtId="0" fontId="2" fillId="0" borderId="0" xfId="0" applyFont="1" applyBorder="1"/>
    <xf numFmtId="0" fontId="5" fillId="3" borderId="10" xfId="0" applyFont="1" applyFill="1" applyBorder="1"/>
    <xf numFmtId="0" fontId="5" fillId="3" borderId="4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/>
    <xf numFmtId="49" fontId="3" fillId="3" borderId="4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4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right"/>
    </xf>
    <xf numFmtId="2" fontId="4" fillId="3" borderId="1" xfId="2" applyNumberFormat="1" applyFont="1" applyFill="1" applyBorder="1" applyAlignment="1"/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3" borderId="3" xfId="0" applyFont="1" applyFill="1" applyBorder="1" applyAlignment="1"/>
    <xf numFmtId="49" fontId="7" fillId="3" borderId="9" xfId="0" applyNumberFormat="1" applyFont="1" applyFill="1" applyBorder="1" applyAlignment="1">
      <alignment horizontal="center"/>
    </xf>
    <xf numFmtId="49" fontId="7" fillId="5" borderId="9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textRotation="90"/>
    </xf>
    <xf numFmtId="0" fontId="8" fillId="0" borderId="10" xfId="0" applyFont="1" applyBorder="1" applyAlignment="1">
      <alignment horizontal="center"/>
    </xf>
    <xf numFmtId="2" fontId="4" fillId="3" borderId="1" xfId="0" applyNumberFormat="1" applyFont="1" applyFill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 wrapText="1"/>
    </xf>
    <xf numFmtId="4" fontId="4" fillId="3" borderId="4" xfId="0" applyNumberFormat="1" applyFont="1" applyFill="1" applyBorder="1"/>
    <xf numFmtId="49" fontId="7" fillId="3" borderId="10" xfId="0" applyNumberFormat="1" applyFont="1" applyFill="1" applyBorder="1" applyAlignment="1">
      <alignment horizontal="center"/>
    </xf>
    <xf numFmtId="49" fontId="7" fillId="5" borderId="1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2" borderId="5" xfId="0" applyFont="1" applyFill="1" applyBorder="1" applyAlignment="1">
      <alignment horizontal="center" vertical="center" textRotation="255" wrapText="1"/>
    </xf>
    <xf numFmtId="0" fontId="13" fillId="2" borderId="5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9" fillId="0" borderId="1" xfId="0" applyFont="1" applyBorder="1" applyAlignment="1">
      <alignment horizontal="center"/>
    </xf>
    <xf numFmtId="0" fontId="14" fillId="3" borderId="1" xfId="0" applyFont="1" applyFill="1" applyBorder="1" applyAlignment="1"/>
    <xf numFmtId="0" fontId="15" fillId="3" borderId="1" xfId="0" applyFont="1" applyFill="1" applyBorder="1" applyAlignment="1"/>
    <xf numFmtId="0" fontId="12" fillId="2" borderId="6" xfId="0" applyFont="1" applyFill="1" applyBorder="1" applyAlignment="1">
      <alignment horizontal="center" vertical="center" textRotation="255" wrapText="1"/>
    </xf>
    <xf numFmtId="0" fontId="13" fillId="2" borderId="6" xfId="0" applyFont="1" applyFill="1" applyBorder="1" applyAlignment="1">
      <alignment horizontal="center" vertical="center" textRotation="255" wrapText="1"/>
    </xf>
    <xf numFmtId="0" fontId="17" fillId="2" borderId="7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left"/>
    </xf>
    <xf numFmtId="0" fontId="21" fillId="6" borderId="0" xfId="0" applyFont="1" applyFill="1" applyBorder="1" applyAlignment="1">
      <alignment horizontal="center"/>
    </xf>
    <xf numFmtId="0" fontId="24" fillId="6" borderId="31" xfId="0" applyFont="1" applyFill="1" applyBorder="1" applyAlignment="1">
      <alignment horizontal="center"/>
    </xf>
    <xf numFmtId="0" fontId="24" fillId="6" borderId="32" xfId="0" applyFont="1" applyFill="1" applyBorder="1" applyAlignment="1">
      <alignment horizontal="center"/>
    </xf>
    <xf numFmtId="0" fontId="24" fillId="6" borderId="33" xfId="0" applyFont="1" applyFill="1" applyBorder="1" applyAlignment="1">
      <alignment horizontal="center"/>
    </xf>
    <xf numFmtId="0" fontId="24" fillId="6" borderId="34" xfId="0" applyFont="1" applyFill="1" applyBorder="1" applyAlignment="1">
      <alignment horizontal="center"/>
    </xf>
    <xf numFmtId="3" fontId="20" fillId="3" borderId="20" xfId="0" applyNumberFormat="1" applyFont="1" applyFill="1" applyBorder="1" applyAlignment="1">
      <alignment horizontal="center"/>
    </xf>
    <xf numFmtId="16" fontId="25" fillId="3" borderId="20" xfId="0" applyNumberFormat="1" applyFont="1" applyFill="1" applyBorder="1" applyAlignment="1">
      <alignment horizontal="center" vertical="center"/>
    </xf>
    <xf numFmtId="43" fontId="20" fillId="3" borderId="20" xfId="2" applyFont="1" applyFill="1" applyBorder="1" applyAlignment="1">
      <alignment horizontal="center"/>
    </xf>
    <xf numFmtId="43" fontId="20" fillId="3" borderId="20" xfId="2" applyFont="1" applyFill="1" applyBorder="1" applyAlignment="1">
      <alignment horizontal="center" vertical="center"/>
    </xf>
    <xf numFmtId="43" fontId="20" fillId="3" borderId="20" xfId="2" applyFont="1" applyFill="1" applyBorder="1" applyAlignment="1">
      <alignment horizontal="right" vertical="center"/>
    </xf>
    <xf numFmtId="0" fontId="20" fillId="3" borderId="20" xfId="0" applyFont="1" applyFill="1" applyBorder="1" applyAlignment="1">
      <alignment horizontal="center"/>
    </xf>
    <xf numFmtId="0" fontId="20" fillId="3" borderId="20" xfId="0" applyFont="1" applyFill="1" applyBorder="1" applyAlignment="1">
      <alignment horizontal="center" vertical="center"/>
    </xf>
    <xf numFmtId="43" fontId="26" fillId="0" borderId="38" xfId="2" applyFont="1" applyBorder="1" applyAlignment="1">
      <alignment vertical="center"/>
    </xf>
    <xf numFmtId="43" fontId="26" fillId="0" borderId="38" xfId="2" applyFont="1" applyBorder="1" applyAlignment="1">
      <alignment horizontal="right" vertical="center"/>
    </xf>
    <xf numFmtId="0" fontId="0" fillId="0" borderId="31" xfId="0" applyBorder="1"/>
    <xf numFmtId="0" fontId="0" fillId="0" borderId="33" xfId="0" applyBorder="1"/>
    <xf numFmtId="0" fontId="20" fillId="3" borderId="41" xfId="0" applyFont="1" applyFill="1" applyBorder="1" applyAlignment="1">
      <alignment horizontal="center"/>
    </xf>
    <xf numFmtId="0" fontId="20" fillId="3" borderId="41" xfId="0" applyFont="1" applyFill="1" applyBorder="1" applyAlignment="1">
      <alignment horizontal="center" vertical="center"/>
    </xf>
    <xf numFmtId="43" fontId="20" fillId="3" borderId="41" xfId="2" applyFont="1" applyFill="1" applyBorder="1" applyAlignment="1">
      <alignment horizontal="center"/>
    </xf>
    <xf numFmtId="43" fontId="20" fillId="3" borderId="41" xfId="2" applyFont="1" applyFill="1" applyBorder="1" applyAlignment="1">
      <alignment horizontal="center" vertical="center"/>
    </xf>
    <xf numFmtId="43" fontId="20" fillId="3" borderId="41" xfId="2" applyFont="1" applyFill="1" applyBorder="1" applyAlignment="1">
      <alignment horizontal="right" vertical="center"/>
    </xf>
    <xf numFmtId="0" fontId="0" fillId="0" borderId="0" xfId="0" applyBorder="1"/>
    <xf numFmtId="3" fontId="27" fillId="3" borderId="20" xfId="0" applyNumberFormat="1" applyFont="1" applyFill="1" applyBorder="1" applyAlignment="1">
      <alignment horizontal="center"/>
    </xf>
    <xf numFmtId="0" fontId="27" fillId="3" borderId="20" xfId="0" applyFont="1" applyFill="1" applyBorder="1" applyAlignment="1">
      <alignment horizontal="left"/>
    </xf>
    <xf numFmtId="16" fontId="27" fillId="3" borderId="20" xfId="0" applyNumberFormat="1" applyFont="1" applyFill="1" applyBorder="1" applyAlignment="1">
      <alignment horizontal="center" vertical="center"/>
    </xf>
    <xf numFmtId="43" fontId="27" fillId="3" borderId="20" xfId="2" applyFont="1" applyFill="1" applyBorder="1" applyAlignment="1">
      <alignment horizontal="center"/>
    </xf>
    <xf numFmtId="43" fontId="27" fillId="3" borderId="20" xfId="2" applyFont="1" applyFill="1" applyBorder="1" applyAlignment="1">
      <alignment horizontal="center" vertical="center"/>
    </xf>
    <xf numFmtId="43" fontId="27" fillId="3" borderId="20" xfId="2" applyFont="1" applyFill="1" applyBorder="1" applyAlignment="1">
      <alignment horizontal="right" vertical="center"/>
    </xf>
    <xf numFmtId="0" fontId="27" fillId="3" borderId="20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 vertical="center"/>
    </xf>
    <xf numFmtId="43" fontId="27" fillId="3" borderId="44" xfId="2" applyFont="1" applyFill="1" applyBorder="1" applyAlignment="1">
      <alignment horizontal="center"/>
    </xf>
    <xf numFmtId="0" fontId="27" fillId="3" borderId="44" xfId="0" applyFont="1" applyFill="1" applyBorder="1" applyAlignment="1">
      <alignment horizontal="left"/>
    </xf>
    <xf numFmtId="0" fontId="27" fillId="3" borderId="30" xfId="0" applyFont="1" applyFill="1" applyBorder="1" applyAlignment="1">
      <alignment horizontal="center" vertical="center"/>
    </xf>
    <xf numFmtId="0" fontId="27" fillId="0" borderId="45" xfId="0" applyFont="1" applyBorder="1"/>
    <xf numFmtId="49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9" fillId="3" borderId="1" xfId="0" applyFont="1" applyFill="1" applyBorder="1"/>
    <xf numFmtId="0" fontId="9" fillId="0" borderId="0" xfId="0" applyFont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30" fillId="6" borderId="1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left"/>
    </xf>
    <xf numFmtId="0" fontId="27" fillId="6" borderId="20" xfId="0" applyFont="1" applyFill="1" applyBorder="1" applyAlignment="1">
      <alignment horizontal="left"/>
    </xf>
    <xf numFmtId="0" fontId="20" fillId="6" borderId="20" xfId="0" applyFont="1" applyFill="1" applyBorder="1" applyAlignment="1">
      <alignment horizontal="left"/>
    </xf>
    <xf numFmtId="0" fontId="15" fillId="6" borderId="1" xfId="0" applyFont="1" applyFill="1" applyBorder="1"/>
    <xf numFmtId="0" fontId="6" fillId="6" borderId="1" xfId="0" applyFont="1" applyFill="1" applyBorder="1" applyAlignment="1"/>
    <xf numFmtId="0" fontId="14" fillId="3" borderId="1" xfId="0" applyFont="1" applyFill="1" applyBorder="1"/>
    <xf numFmtId="0" fontId="4" fillId="3" borderId="9" xfId="0" applyFont="1" applyFill="1" applyBorder="1" applyAlignment="1">
      <alignment horizontal="center"/>
    </xf>
    <xf numFmtId="0" fontId="3" fillId="3" borderId="1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/>
    <xf numFmtId="0" fontId="5" fillId="2" borderId="32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3" fillId="0" borderId="24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6" borderId="31" xfId="0" applyFont="1" applyFill="1" applyBorder="1" applyAlignment="1">
      <alignment horizontal="center" vertical="center" wrapText="1"/>
    </xf>
    <xf numFmtId="0" fontId="22" fillId="6" borderId="34" xfId="0" applyFont="1" applyFill="1" applyBorder="1" applyAlignment="1">
      <alignment horizontal="center" vertical="center" wrapText="1"/>
    </xf>
    <xf numFmtId="0" fontId="22" fillId="6" borderId="39" xfId="0" applyFont="1" applyFill="1" applyBorder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0" fontId="22" fillId="6" borderId="35" xfId="0" applyFont="1" applyFill="1" applyBorder="1" applyAlignment="1">
      <alignment horizontal="center" vertical="center" wrapText="1"/>
    </xf>
    <xf numFmtId="0" fontId="22" fillId="6" borderId="37" xfId="0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2247901</xdr:colOff>
      <xdr:row>0</xdr:row>
      <xdr:rowOff>104776</xdr:rowOff>
    </xdr:from>
    <xdr:to>
      <xdr:col>5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76637</xdr:colOff>
      <xdr:row>129</xdr:row>
      <xdr:rowOff>65689</xdr:rowOff>
    </xdr:from>
    <xdr:to>
      <xdr:col>10</xdr:col>
      <xdr:colOff>574346</xdr:colOff>
      <xdr:row>145</xdr:row>
      <xdr:rowOff>72369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28" t="35470" r="27929" b="36271"/>
        <a:stretch/>
      </xdr:blipFill>
      <xdr:spPr>
        <a:xfrm>
          <a:off x="76637" y="26319655"/>
          <a:ext cx="12135726" cy="3159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1924051</xdr:colOff>
      <xdr:row>0</xdr:row>
      <xdr:rowOff>152401</xdr:rowOff>
    </xdr:from>
    <xdr:to>
      <xdr:col>5</xdr:col>
      <xdr:colOff>3208944</xdr:colOff>
      <xdr:row>2</xdr:row>
      <xdr:rowOff>187401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6" y="152401"/>
          <a:ext cx="1284893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1924051</xdr:colOff>
      <xdr:row>0</xdr:row>
      <xdr:rowOff>152401</xdr:rowOff>
    </xdr:from>
    <xdr:to>
      <xdr:col>5</xdr:col>
      <xdr:colOff>3208944</xdr:colOff>
      <xdr:row>2</xdr:row>
      <xdr:rowOff>187401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152401"/>
          <a:ext cx="1284893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1"/>
  <sheetViews>
    <sheetView tabSelected="1" zoomScale="87" zoomScaleNormal="87" workbookViewId="0">
      <selection activeCell="F149" sqref="F149"/>
    </sheetView>
  </sheetViews>
  <sheetFormatPr baseColWidth="10" defaultRowHeight="15.75"/>
  <cols>
    <col min="1" max="3" width="6.42578125" style="62" customWidth="1"/>
    <col min="4" max="4" width="7.7109375" style="1" customWidth="1"/>
    <col min="5" max="5" width="6.5703125" style="1" customWidth="1"/>
    <col min="6" max="6" width="77.85546875" style="1" customWidth="1"/>
    <col min="7" max="7" width="17.140625" style="1" customWidth="1"/>
    <col min="8" max="8" width="13.28515625" style="1" customWidth="1"/>
    <col min="9" max="9" width="17.42578125" style="1" customWidth="1"/>
    <col min="10" max="10" width="15.42578125" style="1" customWidth="1"/>
    <col min="11" max="24" width="19.85546875" style="1" customWidth="1"/>
    <col min="27" max="29" width="11.42578125" style="1"/>
    <col min="32" max="33" width="11.42578125" style="1"/>
    <col min="34" max="34" width="18.7109375" style="1" customWidth="1"/>
    <col min="35" max="38" width="11.42578125" style="1"/>
    <col min="39" max="39" width="21.28515625" style="62" customWidth="1"/>
    <col min="40" max="40" width="17.28515625" style="62" customWidth="1"/>
    <col min="41" max="16384" width="11.42578125" style="1"/>
  </cols>
  <sheetData>
    <row r="1" spans="1:40" ht="15" customHeight="1"/>
    <row r="2" spans="1:40" ht="15" customHeight="1"/>
    <row r="3" spans="1:40" ht="15" customHeight="1"/>
    <row r="4" spans="1:40" ht="15" customHeight="1"/>
    <row r="5" spans="1:40" ht="16.5" customHeight="1">
      <c r="F5" s="29" t="s">
        <v>142</v>
      </c>
      <c r="G5" s="29"/>
    </row>
    <row r="6" spans="1:40" ht="15" customHeight="1">
      <c r="D6" s="1" t="s">
        <v>33</v>
      </c>
      <c r="F6" s="77" t="s">
        <v>195</v>
      </c>
      <c r="G6" s="77"/>
      <c r="H6" s="77"/>
      <c r="I6" s="1" t="s">
        <v>34</v>
      </c>
    </row>
    <row r="7" spans="1:40" ht="15" customHeight="1">
      <c r="F7" s="29" t="s">
        <v>44</v>
      </c>
      <c r="G7" s="29"/>
      <c r="H7" s="30"/>
    </row>
    <row r="8" spans="1:40" ht="15" customHeight="1">
      <c r="F8" s="78" t="s">
        <v>141</v>
      </c>
      <c r="G8" s="29"/>
      <c r="H8" s="30"/>
    </row>
    <row r="9" spans="1:40" ht="15" customHeight="1">
      <c r="F9" s="29"/>
      <c r="G9" s="29"/>
      <c r="H9" s="30"/>
    </row>
    <row r="10" spans="1:40" ht="15" customHeight="1">
      <c r="B10" s="179" t="s">
        <v>5</v>
      </c>
      <c r="C10" s="179"/>
      <c r="D10" s="180"/>
      <c r="E10" s="31" t="s">
        <v>103</v>
      </c>
      <c r="F10" s="29"/>
      <c r="G10" s="29"/>
      <c r="H10" s="29"/>
      <c r="I10" s="31" t="s">
        <v>104</v>
      </c>
      <c r="J10" s="29"/>
    </row>
    <row r="11" spans="1:40" ht="15" customHeight="1">
      <c r="B11" s="179" t="s">
        <v>6</v>
      </c>
      <c r="C11" s="179"/>
      <c r="D11" s="180"/>
      <c r="E11" s="31" t="s">
        <v>104</v>
      </c>
      <c r="F11" s="29"/>
      <c r="G11" s="29"/>
      <c r="H11" s="29"/>
      <c r="I11" s="31" t="s">
        <v>105</v>
      </c>
      <c r="J11" s="29"/>
    </row>
    <row r="12" spans="1:40" ht="16.5" thickBot="1"/>
    <row r="13" spans="1:40" ht="80.25" thickBot="1">
      <c r="A13" s="73" t="s">
        <v>133</v>
      </c>
      <c r="B13" s="73" t="s">
        <v>134</v>
      </c>
      <c r="C13" s="73" t="s">
        <v>135</v>
      </c>
      <c r="D13" s="73" t="s">
        <v>0</v>
      </c>
      <c r="E13" s="74" t="s">
        <v>1</v>
      </c>
      <c r="F13" s="33" t="s">
        <v>2</v>
      </c>
      <c r="G13" s="33" t="s">
        <v>65</v>
      </c>
      <c r="H13" s="32" t="s">
        <v>3</v>
      </c>
      <c r="I13" s="32" t="s">
        <v>91</v>
      </c>
      <c r="J13" s="34" t="s">
        <v>4</v>
      </c>
      <c r="K13" s="48" t="s">
        <v>102</v>
      </c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AM13" s="172" t="s">
        <v>194</v>
      </c>
      <c r="AN13" s="79" t="s">
        <v>145</v>
      </c>
    </row>
    <row r="14" spans="1:40">
      <c r="A14" s="67" t="s">
        <v>88</v>
      </c>
      <c r="B14" s="67" t="s">
        <v>116</v>
      </c>
      <c r="C14" s="67" t="s">
        <v>117</v>
      </c>
      <c r="D14" s="49">
        <v>8</v>
      </c>
      <c r="E14" s="35"/>
      <c r="F14" s="50" t="s">
        <v>15</v>
      </c>
      <c r="G14" s="36" t="s">
        <v>67</v>
      </c>
      <c r="H14" s="2">
        <v>4</v>
      </c>
      <c r="I14" s="3">
        <v>41.3</v>
      </c>
      <c r="J14" s="20">
        <f t="shared" ref="J14:J45" si="0">H14*I14</f>
        <v>165.2</v>
      </c>
      <c r="K14" s="5">
        <v>42024</v>
      </c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AM14" s="85" t="s">
        <v>155</v>
      </c>
      <c r="AN14" s="85"/>
    </row>
    <row r="15" spans="1:40">
      <c r="A15" s="67" t="s">
        <v>88</v>
      </c>
      <c r="B15" s="67" t="s">
        <v>116</v>
      </c>
      <c r="C15" s="67" t="s">
        <v>117</v>
      </c>
      <c r="D15" s="49">
        <v>8</v>
      </c>
      <c r="E15" s="35"/>
      <c r="F15" s="51" t="s">
        <v>20</v>
      </c>
      <c r="G15" s="36" t="s">
        <v>67</v>
      </c>
      <c r="H15" s="6">
        <v>100</v>
      </c>
      <c r="I15" s="7">
        <v>15.53</v>
      </c>
      <c r="J15" s="20">
        <f t="shared" si="0"/>
        <v>1553</v>
      </c>
      <c r="K15" s="5">
        <v>42398</v>
      </c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AM15" s="85" t="s">
        <v>147</v>
      </c>
      <c r="AN15" s="85"/>
    </row>
    <row r="16" spans="1:40">
      <c r="A16" s="67" t="s">
        <v>88</v>
      </c>
      <c r="B16" s="67" t="s">
        <v>116</v>
      </c>
      <c r="C16" s="67" t="s">
        <v>117</v>
      </c>
      <c r="D16" s="49">
        <v>8</v>
      </c>
      <c r="E16" s="35"/>
      <c r="F16" s="51" t="s">
        <v>24</v>
      </c>
      <c r="G16" s="36" t="s">
        <v>67</v>
      </c>
      <c r="H16" s="8">
        <v>132</v>
      </c>
      <c r="I16" s="9">
        <v>17.649999999999999</v>
      </c>
      <c r="J16" s="20">
        <f t="shared" si="0"/>
        <v>2329.7999999999997</v>
      </c>
      <c r="K16" s="5">
        <v>42398</v>
      </c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AM16" s="85" t="s">
        <v>155</v>
      </c>
      <c r="AN16" s="85"/>
    </row>
    <row r="17" spans="1:40">
      <c r="A17" s="67" t="s">
        <v>88</v>
      </c>
      <c r="B17" s="67" t="s">
        <v>116</v>
      </c>
      <c r="C17" s="67" t="s">
        <v>117</v>
      </c>
      <c r="D17" s="49">
        <v>8</v>
      </c>
      <c r="E17" s="35"/>
      <c r="F17" s="52" t="s">
        <v>37</v>
      </c>
      <c r="G17" s="36" t="s">
        <v>67</v>
      </c>
      <c r="H17" s="10">
        <v>16</v>
      </c>
      <c r="I17" s="9">
        <v>12.98</v>
      </c>
      <c r="J17" s="20">
        <f t="shared" si="0"/>
        <v>207.68</v>
      </c>
      <c r="K17" s="5">
        <v>42398</v>
      </c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AM17" s="85" t="s">
        <v>147</v>
      </c>
      <c r="AN17" s="85"/>
    </row>
    <row r="18" spans="1:40">
      <c r="A18" s="67" t="s">
        <v>88</v>
      </c>
      <c r="B18" s="67" t="s">
        <v>116</v>
      </c>
      <c r="C18" s="67" t="s">
        <v>117</v>
      </c>
      <c r="D18" s="49">
        <v>8</v>
      </c>
      <c r="E18" s="35"/>
      <c r="F18" s="51" t="s">
        <v>27</v>
      </c>
      <c r="G18" s="36" t="s">
        <v>67</v>
      </c>
      <c r="H18" s="8">
        <v>200</v>
      </c>
      <c r="I18" s="11">
        <v>70.62</v>
      </c>
      <c r="J18" s="20">
        <f t="shared" si="0"/>
        <v>14124</v>
      </c>
      <c r="K18" s="5">
        <v>42398</v>
      </c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AM18" s="85" t="s">
        <v>147</v>
      </c>
      <c r="AN18" s="85"/>
    </row>
    <row r="19" spans="1:40">
      <c r="A19" s="67" t="s">
        <v>88</v>
      </c>
      <c r="B19" s="67" t="s">
        <v>116</v>
      </c>
      <c r="C19" s="67" t="s">
        <v>117</v>
      </c>
      <c r="D19" s="49">
        <v>8</v>
      </c>
      <c r="E19" s="35"/>
      <c r="F19" s="50" t="s">
        <v>13</v>
      </c>
      <c r="G19" s="36" t="s">
        <v>67</v>
      </c>
      <c r="H19" s="12">
        <v>26</v>
      </c>
      <c r="I19" s="13">
        <v>17.7</v>
      </c>
      <c r="J19" s="20">
        <f t="shared" si="0"/>
        <v>460.2</v>
      </c>
      <c r="K19" s="5">
        <v>42024</v>
      </c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AM19" s="85" t="s">
        <v>147</v>
      </c>
      <c r="AN19" s="85"/>
    </row>
    <row r="20" spans="1:40">
      <c r="A20" s="67" t="s">
        <v>88</v>
      </c>
      <c r="B20" s="68" t="s">
        <v>116</v>
      </c>
      <c r="C20" s="68" t="s">
        <v>128</v>
      </c>
      <c r="D20" s="49">
        <v>3</v>
      </c>
      <c r="E20" s="35">
        <v>4</v>
      </c>
      <c r="F20" s="51" t="s">
        <v>32</v>
      </c>
      <c r="G20" s="36" t="s">
        <v>67</v>
      </c>
      <c r="H20" s="8">
        <v>3</v>
      </c>
      <c r="I20" s="14">
        <v>485.29</v>
      </c>
      <c r="J20" s="20">
        <f t="shared" si="0"/>
        <v>1455.8700000000001</v>
      </c>
      <c r="K20" s="5">
        <v>42398</v>
      </c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AM20" s="85" t="s">
        <v>147</v>
      </c>
      <c r="AN20" s="85"/>
    </row>
    <row r="21" spans="1:40">
      <c r="A21" s="67" t="s">
        <v>88</v>
      </c>
      <c r="B21" s="68" t="s">
        <v>116</v>
      </c>
      <c r="C21" s="68" t="s">
        <v>128</v>
      </c>
      <c r="D21" s="49">
        <v>3</v>
      </c>
      <c r="E21" s="35">
        <v>4</v>
      </c>
      <c r="F21" s="51" t="s">
        <v>19</v>
      </c>
      <c r="G21" s="36" t="s">
        <v>67</v>
      </c>
      <c r="H21" s="8">
        <v>3</v>
      </c>
      <c r="I21" s="15">
        <v>100.89</v>
      </c>
      <c r="J21" s="20">
        <f t="shared" si="0"/>
        <v>302.67</v>
      </c>
      <c r="K21" s="5">
        <v>42398</v>
      </c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AM21" s="85" t="s">
        <v>147</v>
      </c>
      <c r="AN21" s="85"/>
    </row>
    <row r="22" spans="1:40">
      <c r="A22" s="67" t="s">
        <v>88</v>
      </c>
      <c r="B22" s="68" t="s">
        <v>116</v>
      </c>
      <c r="C22" s="68" t="s">
        <v>128</v>
      </c>
      <c r="D22" s="49">
        <v>3</v>
      </c>
      <c r="E22" s="35">
        <v>4</v>
      </c>
      <c r="F22" s="53" t="s">
        <v>18</v>
      </c>
      <c r="G22" s="36" t="s">
        <v>67</v>
      </c>
      <c r="H22" s="6">
        <v>3</v>
      </c>
      <c r="I22" s="16">
        <v>9.58</v>
      </c>
      <c r="J22" s="20">
        <f t="shared" si="0"/>
        <v>28.740000000000002</v>
      </c>
      <c r="K22" s="5">
        <v>42398</v>
      </c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AM22" s="85" t="s">
        <v>147</v>
      </c>
      <c r="AN22" s="85"/>
    </row>
    <row r="23" spans="1:40">
      <c r="A23" s="67" t="s">
        <v>88</v>
      </c>
      <c r="B23" s="68" t="s">
        <v>116</v>
      </c>
      <c r="C23" s="68" t="s">
        <v>128</v>
      </c>
      <c r="D23" s="49">
        <v>3</v>
      </c>
      <c r="E23" s="35">
        <v>4</v>
      </c>
      <c r="F23" s="54" t="s">
        <v>10</v>
      </c>
      <c r="G23" s="36" t="s">
        <v>67</v>
      </c>
      <c r="H23" s="17">
        <v>79</v>
      </c>
      <c r="I23" s="18">
        <v>177</v>
      </c>
      <c r="J23" s="20">
        <f t="shared" si="0"/>
        <v>13983</v>
      </c>
      <c r="K23" s="5">
        <v>42024</v>
      </c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AM23" s="85" t="s">
        <v>155</v>
      </c>
      <c r="AN23" s="85"/>
    </row>
    <row r="24" spans="1:40">
      <c r="A24" s="67" t="s">
        <v>88</v>
      </c>
      <c r="B24" s="68" t="s">
        <v>116</v>
      </c>
      <c r="C24" s="68" t="s">
        <v>128</v>
      </c>
      <c r="D24" s="49">
        <v>3</v>
      </c>
      <c r="E24" s="35">
        <v>4</v>
      </c>
      <c r="F24" s="54" t="s">
        <v>31</v>
      </c>
      <c r="G24" s="36" t="s">
        <v>67</v>
      </c>
      <c r="H24" s="2">
        <v>1</v>
      </c>
      <c r="I24" s="18">
        <v>56.5</v>
      </c>
      <c r="J24" s="20">
        <f t="shared" si="0"/>
        <v>56.5</v>
      </c>
      <c r="K24" s="5">
        <v>42398</v>
      </c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AM24" s="85" t="s">
        <v>147</v>
      </c>
      <c r="AN24" s="85"/>
    </row>
    <row r="25" spans="1:40">
      <c r="A25" s="67" t="s">
        <v>88</v>
      </c>
      <c r="B25" s="68" t="s">
        <v>116</v>
      </c>
      <c r="C25" s="67" t="s">
        <v>117</v>
      </c>
      <c r="D25" s="49">
        <v>6</v>
      </c>
      <c r="E25" s="35"/>
      <c r="F25" s="55" t="s">
        <v>17</v>
      </c>
      <c r="G25" s="36" t="s">
        <v>67</v>
      </c>
      <c r="H25" s="19">
        <v>33</v>
      </c>
      <c r="I25" s="16">
        <v>2234.61</v>
      </c>
      <c r="J25" s="20">
        <f t="shared" si="0"/>
        <v>73742.13</v>
      </c>
      <c r="K25" s="5">
        <v>42278</v>
      </c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AM25" s="85" t="s">
        <v>146</v>
      </c>
      <c r="AN25" s="85"/>
    </row>
    <row r="26" spans="1:40">
      <c r="A26" s="67" t="s">
        <v>88</v>
      </c>
      <c r="B26" s="68" t="s">
        <v>116</v>
      </c>
      <c r="C26" s="68" t="s">
        <v>117</v>
      </c>
      <c r="D26" s="49">
        <v>6</v>
      </c>
      <c r="E26" s="35"/>
      <c r="F26" s="54" t="s">
        <v>41</v>
      </c>
      <c r="G26" s="36" t="s">
        <v>67</v>
      </c>
      <c r="H26" s="6">
        <v>140</v>
      </c>
      <c r="I26" s="21">
        <v>5.9</v>
      </c>
      <c r="J26" s="20">
        <f t="shared" si="0"/>
        <v>826</v>
      </c>
      <c r="K26" s="5">
        <v>42675</v>
      </c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AM26" s="85" t="s">
        <v>156</v>
      </c>
      <c r="AN26" s="85"/>
    </row>
    <row r="27" spans="1:40">
      <c r="A27" s="67" t="s">
        <v>88</v>
      </c>
      <c r="B27" s="68" t="s">
        <v>116</v>
      </c>
      <c r="C27" s="68" t="s">
        <v>128</v>
      </c>
      <c r="D27" s="49">
        <v>3</v>
      </c>
      <c r="E27" s="35">
        <v>4</v>
      </c>
      <c r="F27" s="53" t="s">
        <v>39</v>
      </c>
      <c r="G27" s="36" t="s">
        <v>67</v>
      </c>
      <c r="H27" s="6">
        <v>15</v>
      </c>
      <c r="I27" s="14">
        <v>147.5</v>
      </c>
      <c r="J27" s="76">
        <f t="shared" si="0"/>
        <v>2212.5</v>
      </c>
      <c r="K27" s="22">
        <v>42422</v>
      </c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AM27" s="85" t="s">
        <v>155</v>
      </c>
      <c r="AN27" s="85"/>
    </row>
    <row r="28" spans="1:40">
      <c r="A28" s="67" t="s">
        <v>88</v>
      </c>
      <c r="B28" s="68" t="s">
        <v>116</v>
      </c>
      <c r="C28" s="68" t="s">
        <v>128</v>
      </c>
      <c r="D28" s="49">
        <v>3</v>
      </c>
      <c r="E28" s="35">
        <v>4</v>
      </c>
      <c r="F28" s="54" t="s">
        <v>12</v>
      </c>
      <c r="G28" s="36" t="s">
        <v>68</v>
      </c>
      <c r="H28" s="2">
        <v>0.25</v>
      </c>
      <c r="I28" s="23">
        <v>47.2</v>
      </c>
      <c r="J28" s="20">
        <f t="shared" si="0"/>
        <v>11.8</v>
      </c>
      <c r="K28" s="5">
        <v>42024</v>
      </c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AM28" s="85" t="s">
        <v>147</v>
      </c>
      <c r="AN28" s="85"/>
    </row>
    <row r="29" spans="1:40">
      <c r="A29" s="67" t="s">
        <v>88</v>
      </c>
      <c r="B29" s="68" t="s">
        <v>116</v>
      </c>
      <c r="C29" s="67" t="s">
        <v>128</v>
      </c>
      <c r="D29" s="49">
        <v>4</v>
      </c>
      <c r="E29" s="35">
        <v>6</v>
      </c>
      <c r="F29" s="51" t="s">
        <v>28</v>
      </c>
      <c r="G29" s="36" t="s">
        <v>67</v>
      </c>
      <c r="H29" s="8">
        <v>2</v>
      </c>
      <c r="I29" s="11">
        <v>68.400000000000006</v>
      </c>
      <c r="J29" s="20">
        <f t="shared" si="0"/>
        <v>136.80000000000001</v>
      </c>
      <c r="K29" s="5">
        <v>42398</v>
      </c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AM29" s="85" t="s">
        <v>147</v>
      </c>
      <c r="AN29" s="85"/>
    </row>
    <row r="30" spans="1:40">
      <c r="A30" s="67" t="s">
        <v>88</v>
      </c>
      <c r="B30" s="68" t="s">
        <v>116</v>
      </c>
      <c r="C30" s="67" t="s">
        <v>117</v>
      </c>
      <c r="D30" s="49">
        <v>8</v>
      </c>
      <c r="E30" s="35"/>
      <c r="F30" s="51" t="s">
        <v>29</v>
      </c>
      <c r="G30" s="36" t="s">
        <v>67</v>
      </c>
      <c r="H30" s="8">
        <v>1</v>
      </c>
      <c r="I30" s="11">
        <v>1041.3900000000001</v>
      </c>
      <c r="J30" s="20">
        <f t="shared" si="0"/>
        <v>1041.3900000000001</v>
      </c>
      <c r="K30" s="5">
        <v>42398</v>
      </c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AM30" s="85" t="s">
        <v>147</v>
      </c>
      <c r="AN30" s="85"/>
    </row>
    <row r="31" spans="1:40" s="29" customFormat="1">
      <c r="A31" s="67" t="s">
        <v>88</v>
      </c>
      <c r="B31" s="68" t="s">
        <v>116</v>
      </c>
      <c r="C31" s="68" t="s">
        <v>128</v>
      </c>
      <c r="D31" s="49">
        <v>3</v>
      </c>
      <c r="E31" s="35">
        <v>4</v>
      </c>
      <c r="F31" s="50" t="s">
        <v>9</v>
      </c>
      <c r="G31" s="36" t="s">
        <v>67</v>
      </c>
      <c r="H31" s="12">
        <v>53</v>
      </c>
      <c r="I31" s="24">
        <v>118</v>
      </c>
      <c r="J31" s="20">
        <f t="shared" si="0"/>
        <v>6254</v>
      </c>
      <c r="K31" s="5">
        <v>42024</v>
      </c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AA31" s="1"/>
      <c r="AB31" s="1"/>
      <c r="AC31" s="1"/>
      <c r="AF31" s="1"/>
      <c r="AG31" s="1"/>
      <c r="AH31" s="1"/>
      <c r="AM31" s="85" t="s">
        <v>155</v>
      </c>
      <c r="AN31" s="85"/>
    </row>
    <row r="32" spans="1:40" s="29" customFormat="1">
      <c r="A32" s="67" t="s">
        <v>88</v>
      </c>
      <c r="B32" s="68" t="s">
        <v>116</v>
      </c>
      <c r="C32" s="68" t="s">
        <v>128</v>
      </c>
      <c r="D32" s="49">
        <v>3</v>
      </c>
      <c r="E32" s="35">
        <v>4</v>
      </c>
      <c r="F32" s="50" t="s">
        <v>8</v>
      </c>
      <c r="G32" s="36" t="s">
        <v>67</v>
      </c>
      <c r="H32" s="12">
        <v>14</v>
      </c>
      <c r="I32" s="23">
        <v>59</v>
      </c>
      <c r="J32" s="20">
        <f t="shared" si="0"/>
        <v>826</v>
      </c>
      <c r="K32" s="5">
        <v>42024</v>
      </c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AA32" s="1"/>
      <c r="AB32" s="1"/>
      <c r="AC32" s="1"/>
      <c r="AF32" s="1"/>
      <c r="AG32" s="1"/>
      <c r="AH32" s="1"/>
      <c r="AM32" s="85" t="s">
        <v>155</v>
      </c>
      <c r="AN32" s="85"/>
    </row>
    <row r="33" spans="1:40" s="38" customFormat="1">
      <c r="A33" s="67" t="s">
        <v>88</v>
      </c>
      <c r="B33" s="68" t="s">
        <v>116</v>
      </c>
      <c r="C33" s="67" t="s">
        <v>128</v>
      </c>
      <c r="D33" s="49">
        <v>3</v>
      </c>
      <c r="E33" s="35">
        <v>4</v>
      </c>
      <c r="F33" s="53" t="s">
        <v>35</v>
      </c>
      <c r="G33" s="36" t="s">
        <v>67</v>
      </c>
      <c r="H33" s="19">
        <v>108</v>
      </c>
      <c r="I33" s="25">
        <v>649</v>
      </c>
      <c r="J33" s="20">
        <f t="shared" si="0"/>
        <v>70092</v>
      </c>
      <c r="K33" s="5">
        <v>42411</v>
      </c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AA33" s="1"/>
      <c r="AB33" s="1"/>
      <c r="AC33" s="1"/>
      <c r="AF33" s="1"/>
      <c r="AG33" s="1"/>
      <c r="AH33" s="1"/>
      <c r="AM33" s="85" t="s">
        <v>148</v>
      </c>
      <c r="AN33" s="85">
        <v>103919</v>
      </c>
    </row>
    <row r="34" spans="1:40" s="38" customFormat="1">
      <c r="A34" s="67" t="s">
        <v>88</v>
      </c>
      <c r="B34" s="68" t="s">
        <v>116</v>
      </c>
      <c r="C34" s="68" t="s">
        <v>117</v>
      </c>
      <c r="D34" s="49">
        <v>6</v>
      </c>
      <c r="E34" s="35"/>
      <c r="F34" s="53" t="s">
        <v>30</v>
      </c>
      <c r="G34" s="36" t="s">
        <v>67</v>
      </c>
      <c r="H34" s="6">
        <v>24</v>
      </c>
      <c r="I34" s="16">
        <v>208.22</v>
      </c>
      <c r="J34" s="20">
        <f t="shared" si="0"/>
        <v>4997.28</v>
      </c>
      <c r="K34" s="5">
        <v>42398</v>
      </c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AA34" s="1"/>
      <c r="AB34" s="1"/>
      <c r="AC34" s="1"/>
      <c r="AF34" s="1"/>
      <c r="AG34" s="1"/>
      <c r="AH34" s="1"/>
      <c r="AM34" s="85" t="s">
        <v>147</v>
      </c>
      <c r="AN34" s="85"/>
    </row>
    <row r="35" spans="1:40" s="38" customFormat="1">
      <c r="A35" s="67" t="s">
        <v>88</v>
      </c>
      <c r="B35" s="68" t="s">
        <v>116</v>
      </c>
      <c r="C35" s="67" t="s">
        <v>109</v>
      </c>
      <c r="D35" s="49">
        <v>2</v>
      </c>
      <c r="E35" s="37"/>
      <c r="F35" s="53" t="s">
        <v>36</v>
      </c>
      <c r="G35" s="36" t="s">
        <v>69</v>
      </c>
      <c r="H35" s="6">
        <v>1</v>
      </c>
      <c r="I35" s="21">
        <v>2578.6799999999998</v>
      </c>
      <c r="J35" s="20">
        <f t="shared" si="0"/>
        <v>2578.6799999999998</v>
      </c>
      <c r="K35" s="5">
        <v>42398</v>
      </c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AA35" s="1"/>
      <c r="AB35" s="1"/>
      <c r="AC35" s="1"/>
      <c r="AF35" s="1"/>
      <c r="AG35" s="1"/>
      <c r="AH35" s="1"/>
      <c r="AM35" s="85" t="s">
        <v>147</v>
      </c>
      <c r="AN35" s="85"/>
    </row>
    <row r="36" spans="1:40" s="29" customFormat="1">
      <c r="A36" s="67" t="s">
        <v>88</v>
      </c>
      <c r="B36" s="68" t="s">
        <v>116</v>
      </c>
      <c r="C36" s="67" t="s">
        <v>128</v>
      </c>
      <c r="D36" s="49">
        <v>3</v>
      </c>
      <c r="E36" s="37">
        <v>6</v>
      </c>
      <c r="F36" s="51" t="s">
        <v>23</v>
      </c>
      <c r="G36" s="36" t="s">
        <v>67</v>
      </c>
      <c r="H36" s="8">
        <v>9</v>
      </c>
      <c r="I36" s="15">
        <v>4223.7</v>
      </c>
      <c r="J36" s="20">
        <f t="shared" si="0"/>
        <v>38013.299999999996</v>
      </c>
      <c r="K36" s="5">
        <v>42398</v>
      </c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AA36" s="1"/>
      <c r="AB36" s="1"/>
      <c r="AC36" s="1"/>
      <c r="AF36" s="1"/>
      <c r="AG36" s="1"/>
      <c r="AH36" s="1"/>
      <c r="AM36" s="85" t="s">
        <v>147</v>
      </c>
      <c r="AN36" s="85"/>
    </row>
    <row r="37" spans="1:40" s="29" customFormat="1">
      <c r="A37" s="67" t="s">
        <v>88</v>
      </c>
      <c r="B37" s="68" t="s">
        <v>116</v>
      </c>
      <c r="C37" s="67" t="s">
        <v>128</v>
      </c>
      <c r="D37" s="49">
        <v>3</v>
      </c>
      <c r="E37" s="37">
        <v>6</v>
      </c>
      <c r="F37" s="54" t="s">
        <v>11</v>
      </c>
      <c r="G37" s="36" t="s">
        <v>67</v>
      </c>
      <c r="H37" s="2">
        <v>1</v>
      </c>
      <c r="I37" s="18">
        <v>5900</v>
      </c>
      <c r="J37" s="20">
        <f t="shared" si="0"/>
        <v>5900</v>
      </c>
      <c r="K37" s="5">
        <v>42024</v>
      </c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AA37" s="1"/>
      <c r="AB37" s="1"/>
      <c r="AC37" s="1"/>
      <c r="AF37" s="1"/>
      <c r="AG37" s="1"/>
      <c r="AH37" s="1"/>
      <c r="AM37" s="85" t="s">
        <v>155</v>
      </c>
      <c r="AN37" s="85"/>
    </row>
    <row r="38" spans="1:40" s="29" customFormat="1">
      <c r="A38" s="67" t="s">
        <v>88</v>
      </c>
      <c r="B38" s="68" t="s">
        <v>116</v>
      </c>
      <c r="C38" s="67" t="s">
        <v>128</v>
      </c>
      <c r="D38" s="49">
        <v>3</v>
      </c>
      <c r="E38" s="37">
        <v>6</v>
      </c>
      <c r="F38" s="53" t="s">
        <v>21</v>
      </c>
      <c r="G38" s="36" t="s">
        <v>67</v>
      </c>
      <c r="H38" s="6">
        <v>90</v>
      </c>
      <c r="I38" s="16">
        <v>12.6</v>
      </c>
      <c r="J38" s="20">
        <f t="shared" si="0"/>
        <v>1134</v>
      </c>
      <c r="K38" s="5">
        <v>42398</v>
      </c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AA38" s="1"/>
      <c r="AB38" s="1"/>
      <c r="AC38" s="1"/>
      <c r="AF38" s="1"/>
      <c r="AG38" s="1"/>
      <c r="AH38" s="1"/>
      <c r="AM38" s="85" t="s">
        <v>147</v>
      </c>
      <c r="AN38" s="85"/>
    </row>
    <row r="39" spans="1:40" s="29" customFormat="1">
      <c r="A39" s="67" t="s">
        <v>88</v>
      </c>
      <c r="B39" s="68" t="s">
        <v>116</v>
      </c>
      <c r="C39" s="67" t="s">
        <v>128</v>
      </c>
      <c r="D39" s="49">
        <v>3</v>
      </c>
      <c r="E39" s="37">
        <v>6</v>
      </c>
      <c r="F39" s="53" t="s">
        <v>49</v>
      </c>
      <c r="G39" s="36" t="s">
        <v>67</v>
      </c>
      <c r="H39" s="6">
        <v>100</v>
      </c>
      <c r="I39" s="16">
        <v>83.11</v>
      </c>
      <c r="J39" s="20">
        <f t="shared" si="0"/>
        <v>8311</v>
      </c>
      <c r="K39" s="5">
        <v>42398</v>
      </c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AA39" s="1"/>
      <c r="AB39" s="1"/>
      <c r="AC39" s="1"/>
      <c r="AF39" s="1"/>
      <c r="AG39" s="1"/>
      <c r="AH39" s="1"/>
      <c r="AM39" s="85" t="s">
        <v>147</v>
      </c>
      <c r="AN39" s="85"/>
    </row>
    <row r="40" spans="1:40" s="29" customFormat="1">
      <c r="A40" s="67" t="s">
        <v>88</v>
      </c>
      <c r="B40" s="68" t="s">
        <v>116</v>
      </c>
      <c r="C40" s="67" t="s">
        <v>128</v>
      </c>
      <c r="D40" s="49">
        <v>3</v>
      </c>
      <c r="E40" s="37">
        <v>6</v>
      </c>
      <c r="F40" s="53" t="s">
        <v>26</v>
      </c>
      <c r="G40" s="36" t="s">
        <v>67</v>
      </c>
      <c r="H40" s="6">
        <v>600</v>
      </c>
      <c r="I40" s="21">
        <v>2.67</v>
      </c>
      <c r="J40" s="20">
        <f t="shared" si="0"/>
        <v>1602</v>
      </c>
      <c r="K40" s="5">
        <v>42398</v>
      </c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AM40" s="85" t="s">
        <v>147</v>
      </c>
      <c r="AN40" s="84"/>
    </row>
    <row r="41" spans="1:40" s="29" customFormat="1">
      <c r="A41" s="67" t="s">
        <v>88</v>
      </c>
      <c r="B41" s="68" t="s">
        <v>116</v>
      </c>
      <c r="C41" s="67" t="s">
        <v>128</v>
      </c>
      <c r="D41" s="49">
        <v>3</v>
      </c>
      <c r="E41" s="37">
        <v>6</v>
      </c>
      <c r="F41" s="55" t="s">
        <v>38</v>
      </c>
      <c r="G41" s="36" t="s">
        <v>67</v>
      </c>
      <c r="H41" s="19">
        <v>80</v>
      </c>
      <c r="I41" s="16">
        <v>6.3</v>
      </c>
      <c r="J41" s="20">
        <f t="shared" si="0"/>
        <v>504</v>
      </c>
      <c r="K41" s="5">
        <v>42024</v>
      </c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AM41" s="85" t="s">
        <v>147</v>
      </c>
      <c r="AN41" s="84"/>
    </row>
    <row r="42" spans="1:40" s="29" customFormat="1">
      <c r="A42" s="67" t="s">
        <v>88</v>
      </c>
      <c r="B42" s="68" t="s">
        <v>116</v>
      </c>
      <c r="C42" s="67" t="s">
        <v>128</v>
      </c>
      <c r="D42" s="49">
        <v>3</v>
      </c>
      <c r="E42" s="37">
        <v>6</v>
      </c>
      <c r="F42" s="54" t="s">
        <v>14</v>
      </c>
      <c r="G42" s="36" t="s">
        <v>67</v>
      </c>
      <c r="H42" s="17">
        <v>44</v>
      </c>
      <c r="I42" s="18">
        <v>47.2</v>
      </c>
      <c r="J42" s="20">
        <f t="shared" si="0"/>
        <v>2076.8000000000002</v>
      </c>
      <c r="K42" s="5">
        <v>42024</v>
      </c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AM42" s="85" t="s">
        <v>147</v>
      </c>
      <c r="AN42" s="84"/>
    </row>
    <row r="43" spans="1:40" s="29" customFormat="1">
      <c r="A43" s="67" t="s">
        <v>88</v>
      </c>
      <c r="B43" s="68" t="s">
        <v>116</v>
      </c>
      <c r="C43" s="67" t="s">
        <v>128</v>
      </c>
      <c r="D43" s="49">
        <v>3</v>
      </c>
      <c r="E43" s="37">
        <v>6</v>
      </c>
      <c r="F43" s="53" t="s">
        <v>25</v>
      </c>
      <c r="G43" s="36" t="s">
        <v>67</v>
      </c>
      <c r="H43" s="6">
        <v>4</v>
      </c>
      <c r="I43" s="21">
        <v>2992.5</v>
      </c>
      <c r="J43" s="20">
        <f t="shared" si="0"/>
        <v>11970</v>
      </c>
      <c r="K43" s="5">
        <v>42398</v>
      </c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AM43" s="85" t="s">
        <v>147</v>
      </c>
      <c r="AN43" s="84"/>
    </row>
    <row r="44" spans="1:40" s="29" customFormat="1">
      <c r="A44" s="67" t="s">
        <v>88</v>
      </c>
      <c r="B44" s="68" t="s">
        <v>116</v>
      </c>
      <c r="C44" s="67" t="s">
        <v>128</v>
      </c>
      <c r="D44" s="49">
        <v>3</v>
      </c>
      <c r="E44" s="37">
        <v>6</v>
      </c>
      <c r="F44" s="54" t="s">
        <v>40</v>
      </c>
      <c r="G44" s="36" t="s">
        <v>67</v>
      </c>
      <c r="H44" s="17">
        <v>1</v>
      </c>
      <c r="I44" s="18">
        <v>295</v>
      </c>
      <c r="J44" s="20">
        <f t="shared" si="0"/>
        <v>295</v>
      </c>
      <c r="K44" s="5">
        <v>42024</v>
      </c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AM44" s="84" t="s">
        <v>155</v>
      </c>
      <c r="AN44" s="84"/>
    </row>
    <row r="45" spans="1:40" s="29" customFormat="1">
      <c r="A45" s="67" t="s">
        <v>88</v>
      </c>
      <c r="B45" s="68" t="s">
        <v>116</v>
      </c>
      <c r="C45" s="67" t="s">
        <v>128</v>
      </c>
      <c r="D45" s="49">
        <v>4</v>
      </c>
      <c r="E45" s="37">
        <v>5</v>
      </c>
      <c r="F45" s="53" t="s">
        <v>22</v>
      </c>
      <c r="G45" s="36" t="s">
        <v>67</v>
      </c>
      <c r="H45" s="6">
        <v>100</v>
      </c>
      <c r="I45" s="16">
        <v>87.21</v>
      </c>
      <c r="J45" s="20">
        <f t="shared" si="0"/>
        <v>8721</v>
      </c>
      <c r="K45" s="5">
        <v>42398</v>
      </c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AM45" s="85" t="s">
        <v>147</v>
      </c>
      <c r="AN45" s="84"/>
    </row>
    <row r="46" spans="1:40" s="38" customFormat="1">
      <c r="A46" s="67" t="s">
        <v>88</v>
      </c>
      <c r="B46" s="68" t="s">
        <v>116</v>
      </c>
      <c r="C46" s="67" t="s">
        <v>128</v>
      </c>
      <c r="D46" s="49">
        <v>3</v>
      </c>
      <c r="E46" s="37">
        <v>4</v>
      </c>
      <c r="F46" s="53" t="s">
        <v>42</v>
      </c>
      <c r="G46" s="36" t="s">
        <v>67</v>
      </c>
      <c r="H46" s="19">
        <v>171</v>
      </c>
      <c r="I46" s="26">
        <v>691.78</v>
      </c>
      <c r="J46" s="20">
        <f t="shared" ref="J46:J77" si="1">H46*I46</f>
        <v>118294.37999999999</v>
      </c>
      <c r="K46" s="5">
        <v>42767</v>
      </c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AA46" s="29"/>
      <c r="AB46" s="29"/>
      <c r="AC46" s="29"/>
      <c r="AF46" s="29"/>
      <c r="AG46" s="29"/>
      <c r="AH46" s="29"/>
      <c r="AI46" s="29"/>
      <c r="AJ46" s="29"/>
      <c r="AK46" s="29"/>
      <c r="AL46" s="29"/>
      <c r="AM46" s="84" t="s">
        <v>148</v>
      </c>
      <c r="AN46" s="84"/>
    </row>
    <row r="47" spans="1:40" s="38" customFormat="1">
      <c r="A47" s="67" t="s">
        <v>88</v>
      </c>
      <c r="B47" s="68" t="s">
        <v>116</v>
      </c>
      <c r="C47" s="67" t="s">
        <v>128</v>
      </c>
      <c r="D47" s="49">
        <v>3</v>
      </c>
      <c r="E47" s="37">
        <v>4</v>
      </c>
      <c r="F47" s="53" t="s">
        <v>43</v>
      </c>
      <c r="G47" s="36" t="s">
        <v>67</v>
      </c>
      <c r="H47" s="27">
        <v>1302</v>
      </c>
      <c r="I47" s="19">
        <v>531</v>
      </c>
      <c r="J47" s="20">
        <f t="shared" si="1"/>
        <v>691362</v>
      </c>
      <c r="K47" s="5">
        <v>42801</v>
      </c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AA47" s="29"/>
      <c r="AB47" s="29"/>
      <c r="AC47" s="29"/>
      <c r="AF47" s="29"/>
      <c r="AG47" s="29"/>
      <c r="AH47" s="29"/>
      <c r="AI47" s="29"/>
      <c r="AJ47" s="29"/>
      <c r="AK47" s="29"/>
      <c r="AL47" s="29"/>
      <c r="AM47" s="84" t="s">
        <v>149</v>
      </c>
      <c r="AN47" s="84"/>
    </row>
    <row r="48" spans="1:40" s="29" customFormat="1">
      <c r="A48" s="67" t="s">
        <v>88</v>
      </c>
      <c r="B48" s="68" t="s">
        <v>116</v>
      </c>
      <c r="C48" s="67" t="s">
        <v>128</v>
      </c>
      <c r="D48" s="49">
        <v>3</v>
      </c>
      <c r="E48" s="37">
        <v>4</v>
      </c>
      <c r="F48" s="53" t="s">
        <v>66</v>
      </c>
      <c r="G48" s="36" t="s">
        <v>67</v>
      </c>
      <c r="H48" s="19">
        <v>161</v>
      </c>
      <c r="I48" s="26">
        <v>3658</v>
      </c>
      <c r="J48" s="20">
        <f t="shared" si="1"/>
        <v>588938</v>
      </c>
      <c r="K48" s="5">
        <v>42767</v>
      </c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AM48" s="84" t="s">
        <v>149</v>
      </c>
      <c r="AN48" s="84"/>
    </row>
    <row r="49" spans="1:40" s="29" customFormat="1">
      <c r="A49" s="67" t="s">
        <v>88</v>
      </c>
      <c r="B49" s="68" t="s">
        <v>116</v>
      </c>
      <c r="C49" s="67" t="s">
        <v>128</v>
      </c>
      <c r="D49" s="49">
        <v>3</v>
      </c>
      <c r="E49" s="37">
        <v>4</v>
      </c>
      <c r="F49" s="53" t="s">
        <v>66</v>
      </c>
      <c r="G49" s="36" t="s">
        <v>78</v>
      </c>
      <c r="H49" s="19">
        <v>695</v>
      </c>
      <c r="I49" s="39">
        <v>3658</v>
      </c>
      <c r="J49" s="20">
        <f t="shared" si="1"/>
        <v>2542310</v>
      </c>
      <c r="K49" s="5">
        <v>43055</v>
      </c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AM49" s="84" t="s">
        <v>149</v>
      </c>
      <c r="AN49" s="84"/>
    </row>
    <row r="50" spans="1:40" s="29" customFormat="1">
      <c r="A50" s="67" t="s">
        <v>88</v>
      </c>
      <c r="B50" s="68" t="s">
        <v>116</v>
      </c>
      <c r="C50" s="67" t="s">
        <v>128</v>
      </c>
      <c r="D50" s="49">
        <v>3</v>
      </c>
      <c r="E50" s="37">
        <v>4</v>
      </c>
      <c r="F50" s="53" t="s">
        <v>46</v>
      </c>
      <c r="G50" s="36" t="s">
        <v>67</v>
      </c>
      <c r="H50" s="28" t="s">
        <v>93</v>
      </c>
      <c r="I50" s="21">
        <v>28.74</v>
      </c>
      <c r="J50" s="20">
        <f t="shared" si="1"/>
        <v>28.74</v>
      </c>
      <c r="K50" s="5">
        <v>42926</v>
      </c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AM50" s="84" t="s">
        <v>150</v>
      </c>
      <c r="AN50" s="84"/>
    </row>
    <row r="51" spans="1:40" s="29" customFormat="1">
      <c r="A51" s="67" t="s">
        <v>88</v>
      </c>
      <c r="B51" s="68" t="s">
        <v>116</v>
      </c>
      <c r="C51" s="67" t="s">
        <v>128</v>
      </c>
      <c r="D51" s="49">
        <v>3</v>
      </c>
      <c r="E51" s="37">
        <v>4</v>
      </c>
      <c r="F51" s="53" t="s">
        <v>45</v>
      </c>
      <c r="G51" s="36" t="s">
        <v>67</v>
      </c>
      <c r="H51" s="28" t="s">
        <v>55</v>
      </c>
      <c r="I51" s="21">
        <v>21.25</v>
      </c>
      <c r="J51" s="20">
        <f t="shared" si="1"/>
        <v>212.5</v>
      </c>
      <c r="K51" s="5">
        <v>42926</v>
      </c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AM51" s="84" t="s">
        <v>150</v>
      </c>
      <c r="AN51" s="84"/>
    </row>
    <row r="52" spans="1:40" s="29" customFormat="1">
      <c r="A52" s="67" t="s">
        <v>88</v>
      </c>
      <c r="B52" s="68" t="s">
        <v>116</v>
      </c>
      <c r="C52" s="67" t="s">
        <v>128</v>
      </c>
      <c r="D52" s="49">
        <v>3</v>
      </c>
      <c r="E52" s="37">
        <v>6</v>
      </c>
      <c r="F52" s="55" t="s">
        <v>47</v>
      </c>
      <c r="G52" s="36" t="s">
        <v>68</v>
      </c>
      <c r="H52" s="28" t="s">
        <v>137</v>
      </c>
      <c r="I52" s="21">
        <v>30</v>
      </c>
      <c r="J52" s="20">
        <f t="shared" si="1"/>
        <v>7350</v>
      </c>
      <c r="K52" s="5">
        <v>42926</v>
      </c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AM52" s="84" t="s">
        <v>151</v>
      </c>
      <c r="AN52" s="84">
        <v>109465</v>
      </c>
    </row>
    <row r="53" spans="1:40" s="29" customFormat="1">
      <c r="A53" s="67" t="s">
        <v>88</v>
      </c>
      <c r="B53" s="68" t="s">
        <v>116</v>
      </c>
      <c r="C53" s="68" t="s">
        <v>109</v>
      </c>
      <c r="D53" s="49">
        <v>2</v>
      </c>
      <c r="E53" s="37"/>
      <c r="F53" s="53" t="s">
        <v>50</v>
      </c>
      <c r="G53" s="36" t="s">
        <v>70</v>
      </c>
      <c r="H53" s="28" t="s">
        <v>131</v>
      </c>
      <c r="I53" s="21">
        <v>3100</v>
      </c>
      <c r="J53" s="20">
        <f t="shared" si="1"/>
        <v>926900</v>
      </c>
      <c r="K53" s="22">
        <v>42898</v>
      </c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AM53" s="84" t="s">
        <v>152</v>
      </c>
      <c r="AN53" s="84">
        <v>115629</v>
      </c>
    </row>
    <row r="54" spans="1:40" s="29" customFormat="1">
      <c r="A54" s="67" t="s">
        <v>88</v>
      </c>
      <c r="B54" s="68" t="s">
        <v>116</v>
      </c>
      <c r="C54" s="67" t="s">
        <v>109</v>
      </c>
      <c r="D54" s="49">
        <v>2</v>
      </c>
      <c r="E54" s="37"/>
      <c r="F54" s="56" t="s">
        <v>51</v>
      </c>
      <c r="G54" s="36" t="s">
        <v>70</v>
      </c>
      <c r="H54" s="28" t="s">
        <v>144</v>
      </c>
      <c r="I54" s="21">
        <v>3150</v>
      </c>
      <c r="J54" s="20">
        <f t="shared" si="1"/>
        <v>3405150</v>
      </c>
      <c r="K54" s="22">
        <v>42898</v>
      </c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AM54" s="84" t="s">
        <v>152</v>
      </c>
      <c r="AN54" s="84">
        <v>112442</v>
      </c>
    </row>
    <row r="55" spans="1:40" s="29" customFormat="1">
      <c r="A55" s="67" t="s">
        <v>88</v>
      </c>
      <c r="B55" s="68" t="s">
        <v>116</v>
      </c>
      <c r="C55" s="67" t="s">
        <v>109</v>
      </c>
      <c r="D55" s="49">
        <v>2</v>
      </c>
      <c r="E55" s="37"/>
      <c r="F55" s="56" t="s">
        <v>77</v>
      </c>
      <c r="G55" s="36" t="s">
        <v>70</v>
      </c>
      <c r="H55" s="28" t="s">
        <v>140</v>
      </c>
      <c r="I55" s="21">
        <v>2655</v>
      </c>
      <c r="J55" s="20">
        <f t="shared" si="1"/>
        <v>310635</v>
      </c>
      <c r="K55" s="5">
        <v>43209</v>
      </c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AM55" s="84" t="s">
        <v>153</v>
      </c>
      <c r="AN55" s="84">
        <v>114321</v>
      </c>
    </row>
    <row r="56" spans="1:40" s="29" customFormat="1">
      <c r="A56" s="67" t="s">
        <v>88</v>
      </c>
      <c r="B56" s="68" t="s">
        <v>116</v>
      </c>
      <c r="C56" s="67" t="s">
        <v>88</v>
      </c>
      <c r="D56" s="49">
        <v>2</v>
      </c>
      <c r="E56" s="37"/>
      <c r="F56" s="56" t="s">
        <v>54</v>
      </c>
      <c r="G56" s="36" t="s">
        <v>71</v>
      </c>
      <c r="H56" s="28" t="s">
        <v>55</v>
      </c>
      <c r="I56" s="21">
        <v>64</v>
      </c>
      <c r="J56" s="20">
        <f t="shared" si="1"/>
        <v>640</v>
      </c>
      <c r="K56" s="5">
        <v>42830</v>
      </c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AM56" s="84" t="s">
        <v>148</v>
      </c>
      <c r="AN56" s="84"/>
    </row>
    <row r="57" spans="1:40" s="29" customFormat="1">
      <c r="A57" s="67" t="s">
        <v>88</v>
      </c>
      <c r="B57" s="68" t="s">
        <v>116</v>
      </c>
      <c r="C57" s="67" t="s">
        <v>128</v>
      </c>
      <c r="D57" s="49">
        <v>3</v>
      </c>
      <c r="E57" s="37">
        <v>1</v>
      </c>
      <c r="F57" s="56" t="s">
        <v>56</v>
      </c>
      <c r="G57" s="36" t="s">
        <v>67</v>
      </c>
      <c r="H57" s="28" t="s">
        <v>73</v>
      </c>
      <c r="I57" s="21">
        <v>1059.22</v>
      </c>
      <c r="J57" s="20">
        <f t="shared" si="1"/>
        <v>22243.62</v>
      </c>
      <c r="K57" s="5">
        <v>42830</v>
      </c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AM57" s="84" t="s">
        <v>148</v>
      </c>
      <c r="AN57" s="84"/>
    </row>
    <row r="58" spans="1:40" s="29" customFormat="1">
      <c r="A58" s="67" t="s">
        <v>88</v>
      </c>
      <c r="B58" s="68" t="s">
        <v>116</v>
      </c>
      <c r="C58" s="68" t="s">
        <v>62</v>
      </c>
      <c r="D58" s="49">
        <v>5</v>
      </c>
      <c r="E58" s="37"/>
      <c r="F58" s="56" t="s">
        <v>63</v>
      </c>
      <c r="G58" s="36" t="s">
        <v>67</v>
      </c>
      <c r="H58" s="28" t="s">
        <v>53</v>
      </c>
      <c r="I58" s="21">
        <v>281.31</v>
      </c>
      <c r="J58" s="20">
        <f t="shared" si="1"/>
        <v>56262</v>
      </c>
      <c r="K58" s="5">
        <v>42830</v>
      </c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AM58" s="84" t="s">
        <v>148</v>
      </c>
      <c r="AN58" s="84"/>
    </row>
    <row r="59" spans="1:40" s="29" customFormat="1">
      <c r="A59" s="67" t="s">
        <v>88</v>
      </c>
      <c r="B59" s="68" t="s">
        <v>116</v>
      </c>
      <c r="C59" s="67" t="s">
        <v>62</v>
      </c>
      <c r="D59" s="49">
        <v>5</v>
      </c>
      <c r="E59" s="37"/>
      <c r="F59" s="56" t="s">
        <v>64</v>
      </c>
      <c r="G59" s="36" t="s">
        <v>67</v>
      </c>
      <c r="H59" s="28" t="s">
        <v>52</v>
      </c>
      <c r="I59" s="21">
        <v>160.47999999999999</v>
      </c>
      <c r="J59" s="20">
        <f t="shared" si="1"/>
        <v>8023.9999999999991</v>
      </c>
      <c r="K59" s="5">
        <v>42830</v>
      </c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AM59" s="84" t="s">
        <v>148</v>
      </c>
      <c r="AN59" s="84"/>
    </row>
    <row r="60" spans="1:40" s="29" customFormat="1">
      <c r="A60" s="67" t="s">
        <v>88</v>
      </c>
      <c r="B60" s="68" t="s">
        <v>116</v>
      </c>
      <c r="C60" s="67" t="s">
        <v>88</v>
      </c>
      <c r="D60" s="49">
        <v>2</v>
      </c>
      <c r="E60" s="37"/>
      <c r="F60" s="56" t="s">
        <v>57</v>
      </c>
      <c r="G60" s="36" t="s">
        <v>67</v>
      </c>
      <c r="H60" s="28" t="s">
        <v>62</v>
      </c>
      <c r="I60" s="21">
        <v>22344.01</v>
      </c>
      <c r="J60" s="20">
        <f t="shared" si="1"/>
        <v>111720.04999999999</v>
      </c>
      <c r="K60" s="5">
        <v>42830</v>
      </c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AM60" s="84" t="s">
        <v>148</v>
      </c>
      <c r="AN60" s="84"/>
    </row>
    <row r="61" spans="1:40" s="29" customFormat="1">
      <c r="A61" s="67" t="s">
        <v>88</v>
      </c>
      <c r="B61" s="68" t="s">
        <v>116</v>
      </c>
      <c r="C61" s="67" t="s">
        <v>88</v>
      </c>
      <c r="D61" s="49">
        <v>2</v>
      </c>
      <c r="E61" s="37"/>
      <c r="F61" s="56" t="s">
        <v>58</v>
      </c>
      <c r="G61" s="36" t="s">
        <v>67</v>
      </c>
      <c r="H61" s="28" t="s">
        <v>213</v>
      </c>
      <c r="I61" s="21">
        <v>10640</v>
      </c>
      <c r="J61" s="20">
        <f t="shared" si="1"/>
        <v>159600</v>
      </c>
      <c r="K61" s="5">
        <v>42830</v>
      </c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AM61" s="84" t="s">
        <v>148</v>
      </c>
      <c r="AN61" s="84"/>
    </row>
    <row r="62" spans="1:40" s="29" customFormat="1">
      <c r="A62" s="67" t="s">
        <v>88</v>
      </c>
      <c r="B62" s="68" t="s">
        <v>116</v>
      </c>
      <c r="C62" s="67" t="s">
        <v>128</v>
      </c>
      <c r="D62" s="49">
        <v>3</v>
      </c>
      <c r="E62" s="37">
        <v>6</v>
      </c>
      <c r="F62" s="56" t="s">
        <v>59</v>
      </c>
      <c r="G62" s="36" t="s">
        <v>67</v>
      </c>
      <c r="H62" s="28" t="s">
        <v>60</v>
      </c>
      <c r="I62" s="21">
        <v>460.51</v>
      </c>
      <c r="J62" s="20">
        <f t="shared" si="1"/>
        <v>27630.6</v>
      </c>
      <c r="K62" s="5">
        <v>42830</v>
      </c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AA62" s="29" t="s">
        <v>34</v>
      </c>
      <c r="AM62" s="84" t="s">
        <v>148</v>
      </c>
      <c r="AN62" s="84"/>
    </row>
    <row r="63" spans="1:40" s="29" customFormat="1">
      <c r="A63" s="67" t="s">
        <v>88</v>
      </c>
      <c r="B63" s="68" t="s">
        <v>116</v>
      </c>
      <c r="C63" s="67" t="s">
        <v>128</v>
      </c>
      <c r="D63" s="49">
        <v>3</v>
      </c>
      <c r="E63" s="37">
        <v>6</v>
      </c>
      <c r="F63" s="56" t="s">
        <v>61</v>
      </c>
      <c r="G63" s="36" t="s">
        <v>67</v>
      </c>
      <c r="H63" s="28" t="s">
        <v>48</v>
      </c>
      <c r="I63" s="21">
        <v>32</v>
      </c>
      <c r="J63" s="20">
        <f t="shared" si="1"/>
        <v>3200</v>
      </c>
      <c r="K63" s="5">
        <v>42830</v>
      </c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AM63" s="84" t="s">
        <v>148</v>
      </c>
      <c r="AN63" s="84"/>
    </row>
    <row r="64" spans="1:40" s="29" customFormat="1">
      <c r="A64" s="67" t="s">
        <v>88</v>
      </c>
      <c r="B64" s="68" t="s">
        <v>116</v>
      </c>
      <c r="C64" s="67" t="s">
        <v>62</v>
      </c>
      <c r="D64" s="49">
        <v>5</v>
      </c>
      <c r="E64" s="37"/>
      <c r="F64" s="56" t="s">
        <v>72</v>
      </c>
      <c r="G64" s="36" t="s">
        <v>67</v>
      </c>
      <c r="H64" s="28" t="s">
        <v>139</v>
      </c>
      <c r="I64" s="21">
        <v>8142</v>
      </c>
      <c r="J64" s="20">
        <f t="shared" si="1"/>
        <v>1205016</v>
      </c>
      <c r="K64" s="5">
        <v>42927</v>
      </c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AM64" s="84" t="s">
        <v>154</v>
      </c>
      <c r="AN64" s="84"/>
    </row>
    <row r="65" spans="1:40" s="29" customFormat="1">
      <c r="A65" s="67" t="s">
        <v>88</v>
      </c>
      <c r="B65" s="68" t="s">
        <v>116</v>
      </c>
      <c r="C65" s="68" t="s">
        <v>128</v>
      </c>
      <c r="D65" s="49">
        <v>3</v>
      </c>
      <c r="E65" s="37">
        <v>4</v>
      </c>
      <c r="F65" s="56" t="s">
        <v>75</v>
      </c>
      <c r="G65" s="36" t="s">
        <v>67</v>
      </c>
      <c r="H65" s="28" t="s">
        <v>109</v>
      </c>
      <c r="I65" s="21">
        <v>7699.5</v>
      </c>
      <c r="J65" s="20">
        <f t="shared" si="1"/>
        <v>53896.5</v>
      </c>
      <c r="K65" s="5">
        <v>43010</v>
      </c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AM65" s="84" t="s">
        <v>148</v>
      </c>
      <c r="AN65" s="84">
        <v>113903</v>
      </c>
    </row>
    <row r="66" spans="1:40" s="29" customFormat="1">
      <c r="A66" s="67" t="s">
        <v>88</v>
      </c>
      <c r="B66" s="68" t="s">
        <v>116</v>
      </c>
      <c r="C66" s="67" t="s">
        <v>128</v>
      </c>
      <c r="D66" s="49">
        <v>3</v>
      </c>
      <c r="E66" s="37">
        <v>4</v>
      </c>
      <c r="F66" s="53" t="s">
        <v>74</v>
      </c>
      <c r="G66" s="36" t="s">
        <v>67</v>
      </c>
      <c r="H66" s="28" t="s">
        <v>76</v>
      </c>
      <c r="I66" s="21">
        <v>161</v>
      </c>
      <c r="J66" s="20">
        <f t="shared" si="1"/>
        <v>338100</v>
      </c>
      <c r="K66" s="5">
        <v>43028</v>
      </c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AM66" s="84" t="s">
        <v>150</v>
      </c>
      <c r="AN66" s="84">
        <v>109693</v>
      </c>
    </row>
    <row r="67" spans="1:40" s="29" customFormat="1">
      <c r="A67" s="67" t="s">
        <v>88</v>
      </c>
      <c r="B67" s="68" t="s">
        <v>116</v>
      </c>
      <c r="C67" s="67" t="s">
        <v>88</v>
      </c>
      <c r="D67" s="49">
        <v>2</v>
      </c>
      <c r="E67" s="37"/>
      <c r="F67" s="53" t="s">
        <v>79</v>
      </c>
      <c r="G67" s="36" t="s">
        <v>80</v>
      </c>
      <c r="H67" s="28" t="s">
        <v>143</v>
      </c>
      <c r="I67" s="21">
        <v>142.19999999999999</v>
      </c>
      <c r="J67" s="20">
        <f t="shared" si="1"/>
        <v>38394</v>
      </c>
      <c r="K67" s="5">
        <v>43069</v>
      </c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AM67" s="84" t="s">
        <v>157</v>
      </c>
      <c r="AN67" s="84">
        <v>112653</v>
      </c>
    </row>
    <row r="68" spans="1:40" s="29" customFormat="1">
      <c r="A68" s="67" t="s">
        <v>88</v>
      </c>
      <c r="B68" s="68" t="s">
        <v>116</v>
      </c>
      <c r="C68" s="68" t="s">
        <v>128</v>
      </c>
      <c r="D68" s="49">
        <v>3</v>
      </c>
      <c r="E68" s="37">
        <v>4</v>
      </c>
      <c r="F68" s="53" t="s">
        <v>81</v>
      </c>
      <c r="G68" s="36" t="s">
        <v>67</v>
      </c>
      <c r="H68" s="28" t="s">
        <v>138</v>
      </c>
      <c r="I68" s="21">
        <v>113.53</v>
      </c>
      <c r="J68" s="20">
        <f t="shared" si="1"/>
        <v>29177.21</v>
      </c>
      <c r="K68" s="5">
        <v>43069</v>
      </c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AM68" s="84" t="s">
        <v>157</v>
      </c>
      <c r="AN68" s="84">
        <v>111273</v>
      </c>
    </row>
    <row r="69" spans="1:40" s="29" customFormat="1">
      <c r="A69" s="67" t="s">
        <v>88</v>
      </c>
      <c r="B69" s="68" t="s">
        <v>116</v>
      </c>
      <c r="C69" s="68" t="s">
        <v>128</v>
      </c>
      <c r="D69" s="49">
        <v>1</v>
      </c>
      <c r="E69" s="37">
        <v>4</v>
      </c>
      <c r="F69" s="53" t="s">
        <v>82</v>
      </c>
      <c r="G69" s="36" t="s">
        <v>68</v>
      </c>
      <c r="H69" s="28" t="s">
        <v>130</v>
      </c>
      <c r="I69" s="21">
        <v>96.8</v>
      </c>
      <c r="J69" s="20">
        <f t="shared" si="1"/>
        <v>24200</v>
      </c>
      <c r="K69" s="5">
        <v>43069</v>
      </c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AM69" s="84" t="s">
        <v>157</v>
      </c>
      <c r="AN69" s="84">
        <v>102214</v>
      </c>
    </row>
    <row r="70" spans="1:40" s="29" customFormat="1">
      <c r="A70" s="67" t="s">
        <v>88</v>
      </c>
      <c r="B70" s="68" t="s">
        <v>116</v>
      </c>
      <c r="C70" s="68" t="s">
        <v>117</v>
      </c>
      <c r="D70" s="49">
        <v>6</v>
      </c>
      <c r="E70" s="37"/>
      <c r="F70" s="53" t="s">
        <v>83</v>
      </c>
      <c r="G70" s="36" t="s">
        <v>67</v>
      </c>
      <c r="H70" s="28" t="s">
        <v>84</v>
      </c>
      <c r="I70" s="21">
        <v>221.07</v>
      </c>
      <c r="J70" s="20">
        <f t="shared" si="1"/>
        <v>5526.75</v>
      </c>
      <c r="K70" s="5">
        <v>43069</v>
      </c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AM70" s="84" t="s">
        <v>157</v>
      </c>
      <c r="AN70" s="84">
        <v>112866</v>
      </c>
    </row>
    <row r="71" spans="1:40" s="29" customFormat="1">
      <c r="A71" s="67" t="s">
        <v>88</v>
      </c>
      <c r="B71" s="68" t="s">
        <v>116</v>
      </c>
      <c r="C71" s="67" t="s">
        <v>128</v>
      </c>
      <c r="D71" s="49">
        <v>3</v>
      </c>
      <c r="E71" s="37">
        <v>4</v>
      </c>
      <c r="F71" s="53" t="s">
        <v>85</v>
      </c>
      <c r="G71" s="36" t="s">
        <v>67</v>
      </c>
      <c r="H71" s="28" t="s">
        <v>101</v>
      </c>
      <c r="I71" s="21">
        <v>44.21</v>
      </c>
      <c r="J71" s="20">
        <f t="shared" si="1"/>
        <v>176.84</v>
      </c>
      <c r="K71" s="5">
        <v>43069</v>
      </c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AM71" s="84" t="s">
        <v>157</v>
      </c>
      <c r="AN71" s="84">
        <v>102499</v>
      </c>
    </row>
    <row r="72" spans="1:40" s="29" customFormat="1">
      <c r="A72" s="67" t="s">
        <v>88</v>
      </c>
      <c r="B72" s="68" t="s">
        <v>116</v>
      </c>
      <c r="C72" s="67" t="s">
        <v>109</v>
      </c>
      <c r="D72" s="49">
        <v>2</v>
      </c>
      <c r="E72" s="37"/>
      <c r="F72" s="53" t="s">
        <v>86</v>
      </c>
      <c r="G72" s="36" t="s">
        <v>67</v>
      </c>
      <c r="H72" s="28" t="s">
        <v>136</v>
      </c>
      <c r="I72" s="21">
        <v>645.29</v>
      </c>
      <c r="J72" s="20">
        <f t="shared" si="1"/>
        <v>596247.96</v>
      </c>
      <c r="K72" s="5">
        <v>43069</v>
      </c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AM72" s="84" t="s">
        <v>157</v>
      </c>
      <c r="AN72" s="84">
        <v>111325</v>
      </c>
    </row>
    <row r="73" spans="1:40" s="29" customFormat="1">
      <c r="A73" s="67" t="s">
        <v>88</v>
      </c>
      <c r="B73" s="68" t="s">
        <v>116</v>
      </c>
      <c r="C73" s="68" t="s">
        <v>93</v>
      </c>
      <c r="D73" s="49">
        <v>4</v>
      </c>
      <c r="E73" s="37"/>
      <c r="F73" s="53" t="s">
        <v>87</v>
      </c>
      <c r="G73" s="36" t="s">
        <v>67</v>
      </c>
      <c r="H73" s="28" t="s">
        <v>93</v>
      </c>
      <c r="I73" s="21">
        <v>1045.6300000000001</v>
      </c>
      <c r="J73" s="20">
        <f t="shared" si="1"/>
        <v>1045.6300000000001</v>
      </c>
      <c r="K73" s="5">
        <v>43070</v>
      </c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AM73" s="84" t="s">
        <v>157</v>
      </c>
      <c r="AN73" s="84">
        <v>111266</v>
      </c>
    </row>
    <row r="74" spans="1:40" s="29" customFormat="1">
      <c r="A74" s="67" t="s">
        <v>88</v>
      </c>
      <c r="B74" s="68" t="s">
        <v>116</v>
      </c>
      <c r="C74" s="69" t="s">
        <v>109</v>
      </c>
      <c r="D74" s="49">
        <v>2</v>
      </c>
      <c r="E74" s="37"/>
      <c r="F74" s="53" t="s">
        <v>90</v>
      </c>
      <c r="G74" s="44" t="s">
        <v>67</v>
      </c>
      <c r="H74" s="28" t="s">
        <v>158</v>
      </c>
      <c r="I74" s="21">
        <v>245</v>
      </c>
      <c r="J74" s="20">
        <f t="shared" si="1"/>
        <v>903560</v>
      </c>
      <c r="K74" s="5">
        <v>43173</v>
      </c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AM74" s="84" t="s">
        <v>304</v>
      </c>
      <c r="AN74" s="84">
        <v>112489</v>
      </c>
    </row>
    <row r="75" spans="1:40" s="29" customFormat="1">
      <c r="A75" s="67" t="s">
        <v>88</v>
      </c>
      <c r="B75" s="68" t="s">
        <v>116</v>
      </c>
      <c r="C75" s="69" t="s">
        <v>128</v>
      </c>
      <c r="D75" s="49">
        <v>3</v>
      </c>
      <c r="E75" s="37">
        <v>4</v>
      </c>
      <c r="F75" s="45" t="s">
        <v>92</v>
      </c>
      <c r="G75" s="44" t="s">
        <v>67</v>
      </c>
      <c r="H75" s="46" t="s">
        <v>93</v>
      </c>
      <c r="I75" s="47">
        <v>203</v>
      </c>
      <c r="J75" s="80">
        <f t="shared" si="1"/>
        <v>203</v>
      </c>
      <c r="K75" s="5">
        <v>43097</v>
      </c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AM75" s="84" t="s">
        <v>305</v>
      </c>
      <c r="AN75" s="84"/>
    </row>
    <row r="76" spans="1:40" s="29" customFormat="1">
      <c r="A76" s="67" t="s">
        <v>88</v>
      </c>
      <c r="B76" s="68" t="s">
        <v>116</v>
      </c>
      <c r="C76" s="69" t="s">
        <v>128</v>
      </c>
      <c r="D76" s="49">
        <v>3</v>
      </c>
      <c r="E76" s="37">
        <v>4</v>
      </c>
      <c r="F76" s="45" t="s">
        <v>94</v>
      </c>
      <c r="G76" s="44" t="s">
        <v>67</v>
      </c>
      <c r="H76" s="46" t="s">
        <v>88</v>
      </c>
      <c r="I76" s="47">
        <v>79.650000000000006</v>
      </c>
      <c r="J76" s="80">
        <f t="shared" si="1"/>
        <v>159.30000000000001</v>
      </c>
      <c r="K76" s="5">
        <v>43097</v>
      </c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AM76" s="84" t="s">
        <v>304</v>
      </c>
      <c r="AN76" s="84"/>
    </row>
    <row r="77" spans="1:40" s="29" customFormat="1">
      <c r="A77" s="67" t="s">
        <v>88</v>
      </c>
      <c r="B77" s="68" t="s">
        <v>116</v>
      </c>
      <c r="C77" s="69" t="s">
        <v>128</v>
      </c>
      <c r="D77" s="49">
        <v>3</v>
      </c>
      <c r="E77" s="37">
        <v>4</v>
      </c>
      <c r="F77" s="45" t="s">
        <v>95</v>
      </c>
      <c r="G77" s="44" t="s">
        <v>67</v>
      </c>
      <c r="H77" s="46" t="s">
        <v>88</v>
      </c>
      <c r="I77" s="47">
        <v>76.7</v>
      </c>
      <c r="J77" s="80">
        <f t="shared" si="1"/>
        <v>153.4</v>
      </c>
      <c r="K77" s="5">
        <v>43097</v>
      </c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AM77" s="84" t="s">
        <v>304</v>
      </c>
      <c r="AN77" s="84"/>
    </row>
    <row r="78" spans="1:40" s="29" customFormat="1">
      <c r="A78" s="67" t="s">
        <v>88</v>
      </c>
      <c r="B78" s="68" t="s">
        <v>116</v>
      </c>
      <c r="C78" s="69" t="s">
        <v>128</v>
      </c>
      <c r="D78" s="49">
        <v>3</v>
      </c>
      <c r="E78" s="37">
        <v>4</v>
      </c>
      <c r="F78" s="45" t="s">
        <v>96</v>
      </c>
      <c r="G78" s="44" t="s">
        <v>67</v>
      </c>
      <c r="H78" s="46" t="s">
        <v>88</v>
      </c>
      <c r="I78" s="47">
        <v>76.7</v>
      </c>
      <c r="J78" s="80">
        <f t="shared" ref="J78:J109" si="2">H78*I78</f>
        <v>153.4</v>
      </c>
      <c r="K78" s="5">
        <v>43097</v>
      </c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AM78" s="84" t="s">
        <v>304</v>
      </c>
      <c r="AN78" s="84"/>
    </row>
    <row r="79" spans="1:40" s="29" customFormat="1">
      <c r="A79" s="67" t="s">
        <v>88</v>
      </c>
      <c r="B79" s="68" t="s">
        <v>116</v>
      </c>
      <c r="C79" s="69" t="s">
        <v>128</v>
      </c>
      <c r="D79" s="49">
        <v>3</v>
      </c>
      <c r="E79" s="63">
        <v>4</v>
      </c>
      <c r="F79" s="53" t="s">
        <v>97</v>
      </c>
      <c r="G79" s="44" t="s">
        <v>67</v>
      </c>
      <c r="H79" s="46" t="s">
        <v>88</v>
      </c>
      <c r="I79" s="47">
        <v>44.84</v>
      </c>
      <c r="J79" s="80">
        <f t="shared" si="2"/>
        <v>89.68</v>
      </c>
      <c r="K79" s="5">
        <v>43097</v>
      </c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AM79" s="84" t="s">
        <v>304</v>
      </c>
      <c r="AN79" s="84"/>
    </row>
    <row r="80" spans="1:40" s="29" customFormat="1">
      <c r="A80" s="67" t="s">
        <v>88</v>
      </c>
      <c r="B80" s="68" t="s">
        <v>116</v>
      </c>
      <c r="C80" s="69" t="s">
        <v>128</v>
      </c>
      <c r="D80" s="49">
        <v>3</v>
      </c>
      <c r="E80" s="63">
        <v>4</v>
      </c>
      <c r="F80" s="53" t="s">
        <v>98</v>
      </c>
      <c r="G80" s="44" t="s">
        <v>67</v>
      </c>
      <c r="H80" s="46" t="s">
        <v>88</v>
      </c>
      <c r="I80" s="47">
        <v>106.2</v>
      </c>
      <c r="J80" s="80">
        <f t="shared" si="2"/>
        <v>212.4</v>
      </c>
      <c r="K80" s="5">
        <v>43097</v>
      </c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AM80" s="84" t="s">
        <v>304</v>
      </c>
      <c r="AN80" s="84"/>
    </row>
    <row r="81" spans="1:40" s="29" customFormat="1">
      <c r="A81" s="67" t="s">
        <v>88</v>
      </c>
      <c r="B81" s="68" t="s">
        <v>116</v>
      </c>
      <c r="C81" s="69" t="s">
        <v>128</v>
      </c>
      <c r="D81" s="49">
        <v>3</v>
      </c>
      <c r="E81" s="63">
        <v>4</v>
      </c>
      <c r="F81" s="53" t="s">
        <v>99</v>
      </c>
      <c r="G81" s="44" t="s">
        <v>67</v>
      </c>
      <c r="H81" s="46" t="s">
        <v>89</v>
      </c>
      <c r="I81" s="47">
        <v>365.8</v>
      </c>
      <c r="J81" s="80">
        <f t="shared" si="2"/>
        <v>2926.4</v>
      </c>
      <c r="K81" s="5">
        <v>43097</v>
      </c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AM81" s="84" t="s">
        <v>304</v>
      </c>
      <c r="AN81" s="84"/>
    </row>
    <row r="82" spans="1:40" s="29" customFormat="1">
      <c r="A82" s="67" t="s">
        <v>88</v>
      </c>
      <c r="B82" s="68" t="s">
        <v>116</v>
      </c>
      <c r="C82" s="69" t="s">
        <v>128</v>
      </c>
      <c r="D82" s="49">
        <v>3</v>
      </c>
      <c r="E82" s="63">
        <v>4</v>
      </c>
      <c r="F82" s="53" t="s">
        <v>100</v>
      </c>
      <c r="G82" s="44" t="s">
        <v>67</v>
      </c>
      <c r="H82" s="46" t="s">
        <v>101</v>
      </c>
      <c r="I82" s="47">
        <v>324.5</v>
      </c>
      <c r="J82" s="80">
        <f t="shared" si="2"/>
        <v>1298</v>
      </c>
      <c r="K82" s="5">
        <v>43097</v>
      </c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AM82" s="84" t="s">
        <v>304</v>
      </c>
      <c r="AN82" s="84"/>
    </row>
    <row r="83" spans="1:40" s="29" customFormat="1">
      <c r="A83" s="67" t="s">
        <v>88</v>
      </c>
      <c r="B83" s="68" t="s">
        <v>116</v>
      </c>
      <c r="C83" s="69" t="s">
        <v>128</v>
      </c>
      <c r="D83" s="49">
        <v>3</v>
      </c>
      <c r="E83" s="64">
        <v>4</v>
      </c>
      <c r="F83" s="53" t="s">
        <v>108</v>
      </c>
      <c r="G83" s="44" t="s">
        <v>67</v>
      </c>
      <c r="H83" s="59" t="s">
        <v>93</v>
      </c>
      <c r="I83" s="60">
        <v>137.75</v>
      </c>
      <c r="J83" s="20">
        <f t="shared" si="2"/>
        <v>137.75</v>
      </c>
      <c r="K83" s="5">
        <v>43098</v>
      </c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AM83" s="84" t="s">
        <v>305</v>
      </c>
      <c r="AN83" s="84"/>
    </row>
    <row r="84" spans="1:40" s="29" customFormat="1">
      <c r="A84" s="67" t="s">
        <v>88</v>
      </c>
      <c r="B84" s="68" t="s">
        <v>116</v>
      </c>
      <c r="C84" s="69" t="s">
        <v>128</v>
      </c>
      <c r="D84" s="49">
        <v>3</v>
      </c>
      <c r="E84" s="64">
        <v>4</v>
      </c>
      <c r="F84" s="65" t="s">
        <v>111</v>
      </c>
      <c r="G84" s="44" t="s">
        <v>67</v>
      </c>
      <c r="H84" s="59" t="s">
        <v>112</v>
      </c>
      <c r="I84" s="60">
        <v>251.02</v>
      </c>
      <c r="J84" s="80">
        <f t="shared" si="2"/>
        <v>49199.920000000006</v>
      </c>
      <c r="K84" s="5">
        <v>43098</v>
      </c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AM84" s="84" t="s">
        <v>305</v>
      </c>
      <c r="AN84" s="84"/>
    </row>
    <row r="85" spans="1:40" s="29" customFormat="1">
      <c r="A85" s="67" t="s">
        <v>88</v>
      </c>
      <c r="B85" s="68" t="s">
        <v>116</v>
      </c>
      <c r="C85" s="69" t="s">
        <v>128</v>
      </c>
      <c r="D85" s="49">
        <v>3</v>
      </c>
      <c r="E85" s="64">
        <v>4</v>
      </c>
      <c r="F85" s="65" t="s">
        <v>113</v>
      </c>
      <c r="G85" s="44" t="s">
        <v>67</v>
      </c>
      <c r="H85" s="59" t="s">
        <v>52</v>
      </c>
      <c r="I85" s="60">
        <v>319</v>
      </c>
      <c r="J85" s="80">
        <f t="shared" si="2"/>
        <v>15950</v>
      </c>
      <c r="K85" s="5">
        <v>43098</v>
      </c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AM85" s="84" t="s">
        <v>305</v>
      </c>
      <c r="AN85" s="84"/>
    </row>
    <row r="86" spans="1:40" s="29" customFormat="1">
      <c r="A86" s="67" t="s">
        <v>88</v>
      </c>
      <c r="B86" s="68" t="s">
        <v>116</v>
      </c>
      <c r="C86" s="69" t="s">
        <v>128</v>
      </c>
      <c r="D86" s="49">
        <v>3</v>
      </c>
      <c r="E86" s="64">
        <v>4</v>
      </c>
      <c r="F86" s="65" t="s">
        <v>114</v>
      </c>
      <c r="G86" s="44" t="s">
        <v>67</v>
      </c>
      <c r="H86" s="59" t="s">
        <v>116</v>
      </c>
      <c r="I86" s="60">
        <v>304.51</v>
      </c>
      <c r="J86" s="80">
        <f t="shared" si="2"/>
        <v>913.53</v>
      </c>
      <c r="K86" s="5">
        <v>43098</v>
      </c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AM86" s="84" t="s">
        <v>305</v>
      </c>
      <c r="AN86" s="84"/>
    </row>
    <row r="87" spans="1:40" s="29" customFormat="1">
      <c r="A87" s="67" t="s">
        <v>88</v>
      </c>
      <c r="B87" s="68" t="s">
        <v>116</v>
      </c>
      <c r="C87" s="69" t="s">
        <v>128</v>
      </c>
      <c r="D87" s="49">
        <v>3</v>
      </c>
      <c r="E87" s="64">
        <v>4</v>
      </c>
      <c r="F87" s="65" t="s">
        <v>115</v>
      </c>
      <c r="G87" s="44" t="s">
        <v>67</v>
      </c>
      <c r="H87" s="59" t="s">
        <v>93</v>
      </c>
      <c r="I87" s="60">
        <v>275.52</v>
      </c>
      <c r="J87" s="80">
        <f t="shared" si="2"/>
        <v>275.52</v>
      </c>
      <c r="K87" s="5">
        <v>43098</v>
      </c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AM87" s="84" t="s">
        <v>305</v>
      </c>
      <c r="AN87" s="84"/>
    </row>
    <row r="88" spans="1:40" s="29" customFormat="1">
      <c r="A88" s="67" t="s">
        <v>88</v>
      </c>
      <c r="B88" s="68" t="s">
        <v>116</v>
      </c>
      <c r="C88" s="70">
        <v>7</v>
      </c>
      <c r="D88" s="57">
        <v>2</v>
      </c>
      <c r="E88" s="64"/>
      <c r="F88" s="56" t="s">
        <v>110</v>
      </c>
      <c r="G88" s="36" t="s">
        <v>70</v>
      </c>
      <c r="H88" s="28" t="s">
        <v>132</v>
      </c>
      <c r="I88" s="21">
        <v>2655</v>
      </c>
      <c r="J88" s="20">
        <f t="shared" si="2"/>
        <v>589410</v>
      </c>
      <c r="K88" s="5">
        <v>42844</v>
      </c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AM88" s="84" t="s">
        <v>153</v>
      </c>
      <c r="AN88" s="84">
        <v>110417</v>
      </c>
    </row>
    <row r="89" spans="1:40" s="29" customFormat="1">
      <c r="A89" s="67" t="s">
        <v>88</v>
      </c>
      <c r="B89" s="68" t="s">
        <v>116</v>
      </c>
      <c r="C89" s="70">
        <v>7</v>
      </c>
      <c r="D89" s="57">
        <v>2</v>
      </c>
      <c r="E89" s="64"/>
      <c r="F89" s="66" t="s">
        <v>119</v>
      </c>
      <c r="G89" s="36" t="s">
        <v>70</v>
      </c>
      <c r="H89" s="28" t="s">
        <v>93</v>
      </c>
      <c r="I89" s="21">
        <v>5091.7</v>
      </c>
      <c r="J89" s="20">
        <f t="shared" si="2"/>
        <v>5091.7</v>
      </c>
      <c r="K89" s="5">
        <v>43230</v>
      </c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AM89" s="173" t="s">
        <v>303</v>
      </c>
      <c r="AN89" s="84"/>
    </row>
    <row r="90" spans="1:40" s="29" customFormat="1">
      <c r="A90" s="67" t="s">
        <v>88</v>
      </c>
      <c r="B90" s="68" t="s">
        <v>116</v>
      </c>
      <c r="C90" s="70">
        <v>7</v>
      </c>
      <c r="D90" s="57">
        <v>2</v>
      </c>
      <c r="E90" s="64"/>
      <c r="F90" s="66" t="s">
        <v>120</v>
      </c>
      <c r="G90" s="36" t="s">
        <v>70</v>
      </c>
      <c r="H90" s="28" t="s">
        <v>101</v>
      </c>
      <c r="I90" s="21">
        <v>5091.7</v>
      </c>
      <c r="J90" s="20">
        <f t="shared" si="2"/>
        <v>20366.8</v>
      </c>
      <c r="K90" s="5">
        <v>43230</v>
      </c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AM90" s="173" t="s">
        <v>303</v>
      </c>
      <c r="AN90" s="84"/>
    </row>
    <row r="91" spans="1:40" s="29" customFormat="1">
      <c r="A91" s="67" t="s">
        <v>88</v>
      </c>
      <c r="B91" s="68" t="s">
        <v>116</v>
      </c>
      <c r="C91" s="70">
        <v>7</v>
      </c>
      <c r="D91" s="57">
        <v>2</v>
      </c>
      <c r="E91" s="64"/>
      <c r="F91" s="66" t="s">
        <v>121</v>
      </c>
      <c r="G91" s="36" t="s">
        <v>70</v>
      </c>
      <c r="H91" s="28" t="s">
        <v>88</v>
      </c>
      <c r="I91" s="21">
        <v>6891.2</v>
      </c>
      <c r="J91" s="20">
        <f t="shared" si="2"/>
        <v>13782.4</v>
      </c>
      <c r="K91" s="5">
        <v>43230</v>
      </c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AM91" s="173" t="s">
        <v>303</v>
      </c>
      <c r="AN91" s="84"/>
    </row>
    <row r="92" spans="1:40" s="29" customFormat="1">
      <c r="A92" s="67" t="s">
        <v>88</v>
      </c>
      <c r="B92" s="68" t="s">
        <v>116</v>
      </c>
      <c r="C92" s="70">
        <v>7</v>
      </c>
      <c r="D92" s="57">
        <v>2</v>
      </c>
      <c r="E92" s="64"/>
      <c r="F92" s="66" t="s">
        <v>122</v>
      </c>
      <c r="G92" s="36" t="s">
        <v>70</v>
      </c>
      <c r="H92" s="28" t="s">
        <v>88</v>
      </c>
      <c r="I92" s="21">
        <v>6891.2</v>
      </c>
      <c r="J92" s="20">
        <f t="shared" si="2"/>
        <v>13782.4</v>
      </c>
      <c r="K92" s="5">
        <v>43230</v>
      </c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AM92" s="173" t="s">
        <v>303</v>
      </c>
      <c r="AN92" s="84"/>
    </row>
    <row r="93" spans="1:40" s="29" customFormat="1">
      <c r="A93" s="67" t="s">
        <v>88</v>
      </c>
      <c r="B93" s="68" t="s">
        <v>116</v>
      </c>
      <c r="C93" s="70">
        <v>7</v>
      </c>
      <c r="D93" s="57">
        <v>2</v>
      </c>
      <c r="E93" s="64"/>
      <c r="F93" s="66" t="s">
        <v>123</v>
      </c>
      <c r="G93" s="36" t="s">
        <v>70</v>
      </c>
      <c r="H93" s="28" t="s">
        <v>117</v>
      </c>
      <c r="I93" s="21">
        <v>5091.7</v>
      </c>
      <c r="J93" s="20">
        <f t="shared" si="2"/>
        <v>45825.299999999996</v>
      </c>
      <c r="K93" s="5">
        <v>43230</v>
      </c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AM93" s="173" t="s">
        <v>303</v>
      </c>
      <c r="AN93" s="84"/>
    </row>
    <row r="94" spans="1:40" s="29" customFormat="1">
      <c r="A94" s="67" t="s">
        <v>88</v>
      </c>
      <c r="B94" s="68" t="s">
        <v>116</v>
      </c>
      <c r="C94" s="70">
        <v>7</v>
      </c>
      <c r="D94" s="57">
        <v>2</v>
      </c>
      <c r="E94" s="64"/>
      <c r="F94" s="66" t="s">
        <v>118</v>
      </c>
      <c r="G94" s="36" t="s">
        <v>69</v>
      </c>
      <c r="H94" s="28" t="s">
        <v>93</v>
      </c>
      <c r="I94" s="21">
        <v>678.5</v>
      </c>
      <c r="J94" s="20">
        <f t="shared" si="2"/>
        <v>678.5</v>
      </c>
      <c r="K94" s="5">
        <v>43230</v>
      </c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AM94" s="173" t="s">
        <v>303</v>
      </c>
      <c r="AN94" s="84"/>
    </row>
    <row r="95" spans="1:40" s="29" customFormat="1">
      <c r="A95" s="67" t="s">
        <v>88</v>
      </c>
      <c r="B95" s="68" t="s">
        <v>116</v>
      </c>
      <c r="C95" s="70">
        <v>6</v>
      </c>
      <c r="D95" s="57">
        <v>4</v>
      </c>
      <c r="E95" s="64">
        <v>6</v>
      </c>
      <c r="F95" s="66" t="s">
        <v>125</v>
      </c>
      <c r="G95" s="36" t="s">
        <v>124</v>
      </c>
      <c r="H95" s="28" t="s">
        <v>101</v>
      </c>
      <c r="I95" s="21">
        <v>35.4</v>
      </c>
      <c r="J95" s="20">
        <f t="shared" si="2"/>
        <v>141.6</v>
      </c>
      <c r="K95" s="5">
        <v>43230</v>
      </c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AM95" s="173" t="s">
        <v>303</v>
      </c>
      <c r="AN95" s="84"/>
    </row>
    <row r="96" spans="1:40" s="29" customFormat="1">
      <c r="A96" s="67" t="s">
        <v>88</v>
      </c>
      <c r="B96" s="68" t="s">
        <v>116</v>
      </c>
      <c r="C96" s="70">
        <v>7</v>
      </c>
      <c r="D96" s="57">
        <v>2</v>
      </c>
      <c r="E96" s="64"/>
      <c r="F96" s="66" t="s">
        <v>126</v>
      </c>
      <c r="G96" s="36" t="s">
        <v>70</v>
      </c>
      <c r="H96" s="28" t="s">
        <v>93</v>
      </c>
      <c r="I96" s="21">
        <v>5894.1</v>
      </c>
      <c r="J96" s="20">
        <f t="shared" si="2"/>
        <v>5894.1</v>
      </c>
      <c r="K96" s="5">
        <v>43230</v>
      </c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AM96" s="173" t="s">
        <v>303</v>
      </c>
      <c r="AN96" s="84"/>
    </row>
    <row r="97" spans="1:40" s="29" customFormat="1">
      <c r="A97" s="67" t="s">
        <v>88</v>
      </c>
      <c r="B97" s="68" t="s">
        <v>116</v>
      </c>
      <c r="C97" s="71">
        <v>6</v>
      </c>
      <c r="D97" s="49">
        <v>3</v>
      </c>
      <c r="E97" s="37">
        <v>4</v>
      </c>
      <c r="F97" s="66" t="s">
        <v>127</v>
      </c>
      <c r="G97" s="36" t="s">
        <v>67</v>
      </c>
      <c r="H97" s="28" t="s">
        <v>88</v>
      </c>
      <c r="I97" s="21">
        <v>165.2</v>
      </c>
      <c r="J97" s="20">
        <f t="shared" si="2"/>
        <v>330.4</v>
      </c>
      <c r="K97" s="5">
        <v>43230</v>
      </c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AM97" s="173" t="s">
        <v>303</v>
      </c>
      <c r="AN97" s="84"/>
    </row>
    <row r="98" spans="1:40" s="29" customFormat="1">
      <c r="A98" s="67" t="s">
        <v>88</v>
      </c>
      <c r="B98" s="68" t="s">
        <v>116</v>
      </c>
      <c r="C98" s="71">
        <v>6</v>
      </c>
      <c r="D98" s="49">
        <v>3</v>
      </c>
      <c r="E98" s="37">
        <v>4</v>
      </c>
      <c r="F98" s="66" t="s">
        <v>129</v>
      </c>
      <c r="G98" s="36" t="s">
        <v>67</v>
      </c>
      <c r="H98" s="28" t="s">
        <v>93</v>
      </c>
      <c r="I98" s="21">
        <v>118</v>
      </c>
      <c r="J98" s="20">
        <f t="shared" si="2"/>
        <v>118</v>
      </c>
      <c r="K98" s="5">
        <v>43230</v>
      </c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AM98" s="173" t="s">
        <v>303</v>
      </c>
      <c r="AN98" s="84"/>
    </row>
    <row r="99" spans="1:40" s="29" customFormat="1">
      <c r="A99" s="67" t="s">
        <v>88</v>
      </c>
      <c r="B99" s="68" t="s">
        <v>116</v>
      </c>
      <c r="C99" s="71">
        <v>6</v>
      </c>
      <c r="D99" s="49">
        <v>3</v>
      </c>
      <c r="E99" s="37">
        <v>4</v>
      </c>
      <c r="F99" s="66" t="s">
        <v>189</v>
      </c>
      <c r="G99" s="36" t="s">
        <v>67</v>
      </c>
      <c r="H99" s="28" t="s">
        <v>88</v>
      </c>
      <c r="I99" s="21">
        <v>481.44</v>
      </c>
      <c r="J99" s="20">
        <f t="shared" si="2"/>
        <v>962.88</v>
      </c>
      <c r="K99" s="5">
        <v>43301</v>
      </c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AM99" s="84" t="s">
        <v>193</v>
      </c>
      <c r="AN99" s="84"/>
    </row>
    <row r="100" spans="1:40" s="29" customFormat="1">
      <c r="A100" s="67" t="s">
        <v>88</v>
      </c>
      <c r="B100" s="68" t="s">
        <v>116</v>
      </c>
      <c r="C100" s="68" t="s">
        <v>62</v>
      </c>
      <c r="D100" s="49">
        <v>5</v>
      </c>
      <c r="E100" s="37"/>
      <c r="F100" s="66" t="s">
        <v>175</v>
      </c>
      <c r="G100" s="36" t="s">
        <v>67</v>
      </c>
      <c r="H100" s="28" t="s">
        <v>128</v>
      </c>
      <c r="I100" s="21">
        <v>113.28</v>
      </c>
      <c r="J100" s="20">
        <f t="shared" si="2"/>
        <v>679.68000000000006</v>
      </c>
      <c r="K100" s="5">
        <v>43301</v>
      </c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AM100" s="84" t="s">
        <v>193</v>
      </c>
      <c r="AN100" s="84"/>
    </row>
    <row r="101" spans="1:40" s="29" customFormat="1">
      <c r="A101" s="67" t="s">
        <v>88</v>
      </c>
      <c r="B101" s="68" t="s">
        <v>116</v>
      </c>
      <c r="C101" s="67" t="s">
        <v>128</v>
      </c>
      <c r="D101" s="49">
        <v>4</v>
      </c>
      <c r="E101" s="35">
        <v>6</v>
      </c>
      <c r="F101" s="66" t="s">
        <v>179</v>
      </c>
      <c r="G101" s="36" t="s">
        <v>67</v>
      </c>
      <c r="H101" s="28" t="s">
        <v>199</v>
      </c>
      <c r="I101" s="21">
        <v>120.93</v>
      </c>
      <c r="J101" s="20">
        <f t="shared" si="2"/>
        <v>1451.16</v>
      </c>
      <c r="K101" s="5">
        <v>43301</v>
      </c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AM101" s="84" t="s">
        <v>193</v>
      </c>
      <c r="AN101" s="84"/>
    </row>
    <row r="102" spans="1:40" s="29" customFormat="1">
      <c r="A102" s="67" t="s">
        <v>88</v>
      </c>
      <c r="B102" s="68" t="s">
        <v>116</v>
      </c>
      <c r="C102" s="71">
        <v>6</v>
      </c>
      <c r="D102" s="49">
        <v>3</v>
      </c>
      <c r="E102" s="37">
        <v>4</v>
      </c>
      <c r="F102" s="66" t="s">
        <v>180</v>
      </c>
      <c r="G102" s="36" t="s">
        <v>67</v>
      </c>
      <c r="H102" s="28" t="s">
        <v>88</v>
      </c>
      <c r="I102" s="21">
        <v>323.91000000000003</v>
      </c>
      <c r="J102" s="20">
        <f t="shared" si="2"/>
        <v>647.82000000000005</v>
      </c>
      <c r="K102" s="5">
        <v>43301</v>
      </c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AM102" s="84" t="s">
        <v>193</v>
      </c>
      <c r="AN102" s="84"/>
    </row>
    <row r="103" spans="1:40" s="29" customFormat="1">
      <c r="A103" s="67" t="s">
        <v>88</v>
      </c>
      <c r="B103" s="68" t="s">
        <v>116</v>
      </c>
      <c r="C103" s="70">
        <v>7</v>
      </c>
      <c r="D103" s="57">
        <v>2</v>
      </c>
      <c r="E103" s="83"/>
      <c r="F103" s="66" t="s">
        <v>181</v>
      </c>
      <c r="G103" s="36" t="s">
        <v>67</v>
      </c>
      <c r="H103" s="28" t="s">
        <v>93</v>
      </c>
      <c r="I103" s="21">
        <v>2684.85</v>
      </c>
      <c r="J103" s="20">
        <f t="shared" si="2"/>
        <v>2684.85</v>
      </c>
      <c r="K103" s="5">
        <v>43301</v>
      </c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AM103" s="84" t="s">
        <v>193</v>
      </c>
      <c r="AN103" s="84"/>
    </row>
    <row r="104" spans="1:40" s="29" customFormat="1">
      <c r="A104" s="67" t="s">
        <v>88</v>
      </c>
      <c r="B104" s="68" t="s">
        <v>116</v>
      </c>
      <c r="C104" s="71">
        <v>6</v>
      </c>
      <c r="D104" s="49">
        <v>3</v>
      </c>
      <c r="E104" s="37">
        <v>4</v>
      </c>
      <c r="F104" s="66" t="s">
        <v>184</v>
      </c>
      <c r="G104" s="36" t="s">
        <v>67</v>
      </c>
      <c r="H104" s="28" t="s">
        <v>88</v>
      </c>
      <c r="I104" s="21">
        <v>171.31</v>
      </c>
      <c r="J104" s="20">
        <f t="shared" si="2"/>
        <v>342.62</v>
      </c>
      <c r="K104" s="5">
        <v>43301</v>
      </c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AM104" s="84" t="s">
        <v>193</v>
      </c>
      <c r="AN104" s="84"/>
    </row>
    <row r="105" spans="1:40" s="29" customFormat="1">
      <c r="A105" s="67" t="s">
        <v>88</v>
      </c>
      <c r="B105" s="68" t="s">
        <v>116</v>
      </c>
      <c r="C105" s="70">
        <v>7</v>
      </c>
      <c r="D105" s="57">
        <v>2</v>
      </c>
      <c r="E105" s="83"/>
      <c r="F105" s="66" t="s">
        <v>185</v>
      </c>
      <c r="G105" s="36" t="s">
        <v>69</v>
      </c>
      <c r="H105" s="28" t="s">
        <v>190</v>
      </c>
      <c r="I105" s="21">
        <v>1366.44</v>
      </c>
      <c r="J105" s="20">
        <f t="shared" si="2"/>
        <v>25962.36</v>
      </c>
      <c r="K105" s="5">
        <v>43301</v>
      </c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AM105" s="84" t="s">
        <v>193</v>
      </c>
      <c r="AN105" s="84"/>
    </row>
    <row r="106" spans="1:40" s="29" customFormat="1">
      <c r="A106" s="67" t="s">
        <v>88</v>
      </c>
      <c r="B106" s="68" t="s">
        <v>116</v>
      </c>
      <c r="C106" s="70">
        <v>7</v>
      </c>
      <c r="D106" s="57">
        <v>2</v>
      </c>
      <c r="E106" s="83"/>
      <c r="F106" s="66" t="s">
        <v>186</v>
      </c>
      <c r="G106" s="36" t="s">
        <v>69</v>
      </c>
      <c r="H106" s="28" t="s">
        <v>55</v>
      </c>
      <c r="I106" s="21">
        <v>1579.29</v>
      </c>
      <c r="J106" s="20">
        <f t="shared" si="2"/>
        <v>15792.9</v>
      </c>
      <c r="K106" s="5">
        <v>43301</v>
      </c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AM106" s="84" t="s">
        <v>193</v>
      </c>
      <c r="AN106" s="84"/>
    </row>
    <row r="107" spans="1:40" s="29" customFormat="1">
      <c r="A107" s="67" t="s">
        <v>88</v>
      </c>
      <c r="B107" s="68" t="s">
        <v>116</v>
      </c>
      <c r="C107" s="71">
        <v>6</v>
      </c>
      <c r="D107" s="49">
        <v>3</v>
      </c>
      <c r="E107" s="37">
        <v>4</v>
      </c>
      <c r="F107" s="66" t="s">
        <v>188</v>
      </c>
      <c r="G107" s="36" t="s">
        <v>67</v>
      </c>
      <c r="H107" s="28" t="s">
        <v>128</v>
      </c>
      <c r="I107" s="21">
        <v>64.78</v>
      </c>
      <c r="J107" s="20">
        <f t="shared" si="2"/>
        <v>388.68</v>
      </c>
      <c r="K107" s="5">
        <v>43301</v>
      </c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AM107" s="84" t="s">
        <v>193</v>
      </c>
      <c r="AN107" s="84"/>
    </row>
    <row r="108" spans="1:40" s="29" customFormat="1">
      <c r="A108" s="67" t="s">
        <v>88</v>
      </c>
      <c r="B108" s="68" t="s">
        <v>116</v>
      </c>
      <c r="C108" s="71">
        <v>6</v>
      </c>
      <c r="D108" s="49">
        <v>3</v>
      </c>
      <c r="E108" s="37">
        <v>4</v>
      </c>
      <c r="F108" s="66" t="s">
        <v>189</v>
      </c>
      <c r="G108" s="36" t="s">
        <v>67</v>
      </c>
      <c r="H108" s="28" t="s">
        <v>93</v>
      </c>
      <c r="I108" s="21">
        <v>482.27</v>
      </c>
      <c r="J108" s="20">
        <f t="shared" si="2"/>
        <v>482.27</v>
      </c>
      <c r="K108" s="5">
        <v>43301</v>
      </c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AM108" s="84" t="s">
        <v>193</v>
      </c>
      <c r="AN108" s="84"/>
    </row>
    <row r="109" spans="1:40" s="29" customFormat="1">
      <c r="A109" s="81" t="s">
        <v>88</v>
      </c>
      <c r="B109" s="82" t="s">
        <v>116</v>
      </c>
      <c r="C109" s="70">
        <v>5</v>
      </c>
      <c r="D109" s="57">
        <v>5</v>
      </c>
      <c r="E109" s="83"/>
      <c r="F109" s="66" t="s">
        <v>159</v>
      </c>
      <c r="G109" s="36" t="s">
        <v>67</v>
      </c>
      <c r="H109" s="28" t="s">
        <v>48</v>
      </c>
      <c r="I109" s="21">
        <v>591.67999999999995</v>
      </c>
      <c r="J109" s="20">
        <f t="shared" si="2"/>
        <v>59167.999999999993</v>
      </c>
      <c r="K109" s="5">
        <v>43301</v>
      </c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AM109" s="84" t="s">
        <v>193</v>
      </c>
      <c r="AN109" s="84"/>
    </row>
    <row r="110" spans="1:40" s="29" customFormat="1">
      <c r="A110" s="81" t="s">
        <v>88</v>
      </c>
      <c r="B110" s="82" t="s">
        <v>116</v>
      </c>
      <c r="C110" s="70">
        <v>2</v>
      </c>
      <c r="D110" s="57">
        <v>2</v>
      </c>
      <c r="E110" s="83"/>
      <c r="F110" s="66" t="s">
        <v>160</v>
      </c>
      <c r="G110" s="36" t="s">
        <v>67</v>
      </c>
      <c r="H110" s="28" t="s">
        <v>116</v>
      </c>
      <c r="I110" s="21">
        <v>83.5</v>
      </c>
      <c r="J110" s="20">
        <f t="shared" ref="J110:J118" si="3">H110*I110</f>
        <v>250.5</v>
      </c>
      <c r="K110" s="5">
        <v>43301</v>
      </c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AM110" s="84" t="s">
        <v>193</v>
      </c>
      <c r="AN110" s="84"/>
    </row>
    <row r="111" spans="1:40" s="29" customFormat="1">
      <c r="A111" s="81" t="s">
        <v>88</v>
      </c>
      <c r="B111" s="82" t="s">
        <v>116</v>
      </c>
      <c r="C111" s="70">
        <v>2</v>
      </c>
      <c r="D111" s="57">
        <v>2</v>
      </c>
      <c r="E111" s="83"/>
      <c r="F111" s="66" t="s">
        <v>163</v>
      </c>
      <c r="G111" s="36" t="s">
        <v>67</v>
      </c>
      <c r="H111" s="28" t="s">
        <v>128</v>
      </c>
      <c r="I111" s="21">
        <v>200.6</v>
      </c>
      <c r="J111" s="20">
        <f t="shared" si="3"/>
        <v>1203.5999999999999</v>
      </c>
      <c r="K111" s="5">
        <v>43301</v>
      </c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AM111" s="84" t="s">
        <v>193</v>
      </c>
      <c r="AN111" s="84"/>
    </row>
    <row r="112" spans="1:40" s="29" customFormat="1">
      <c r="A112" s="67" t="s">
        <v>88</v>
      </c>
      <c r="B112" s="68" t="s">
        <v>116</v>
      </c>
      <c r="C112" s="71">
        <v>6</v>
      </c>
      <c r="D112" s="49">
        <v>3</v>
      </c>
      <c r="E112" s="37">
        <v>4</v>
      </c>
      <c r="F112" s="66" t="s">
        <v>165</v>
      </c>
      <c r="G112" s="36" t="s">
        <v>67</v>
      </c>
      <c r="H112" s="28" t="s">
        <v>88</v>
      </c>
      <c r="I112" s="21">
        <v>152.6</v>
      </c>
      <c r="J112" s="20">
        <f t="shared" si="3"/>
        <v>305.2</v>
      </c>
      <c r="K112" s="5">
        <v>43301</v>
      </c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AM112" s="84" t="s">
        <v>193</v>
      </c>
      <c r="AN112" s="84"/>
    </row>
    <row r="113" spans="1:40" s="29" customFormat="1">
      <c r="A113" s="67" t="s">
        <v>88</v>
      </c>
      <c r="B113" s="68" t="s">
        <v>116</v>
      </c>
      <c r="C113" s="71">
        <v>6</v>
      </c>
      <c r="D113" s="49">
        <v>3</v>
      </c>
      <c r="E113" s="37">
        <v>4</v>
      </c>
      <c r="F113" s="66" t="s">
        <v>166</v>
      </c>
      <c r="G113" s="36" t="s">
        <v>67</v>
      </c>
      <c r="H113" s="28" t="s">
        <v>88</v>
      </c>
      <c r="I113" s="21">
        <v>106.2</v>
      </c>
      <c r="J113" s="20">
        <f t="shared" si="3"/>
        <v>212.4</v>
      </c>
      <c r="K113" s="5">
        <v>43301</v>
      </c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AM113" s="84" t="s">
        <v>193</v>
      </c>
      <c r="AN113" s="84"/>
    </row>
    <row r="114" spans="1:40" s="29" customFormat="1">
      <c r="A114" s="67" t="s">
        <v>88</v>
      </c>
      <c r="B114" s="68" t="s">
        <v>116</v>
      </c>
      <c r="C114" s="71">
        <v>6</v>
      </c>
      <c r="D114" s="49">
        <v>3</v>
      </c>
      <c r="E114" s="37">
        <v>4</v>
      </c>
      <c r="F114" s="66" t="s">
        <v>167</v>
      </c>
      <c r="G114" s="36" t="s">
        <v>67</v>
      </c>
      <c r="H114" s="28" t="s">
        <v>88</v>
      </c>
      <c r="I114" s="21">
        <v>61.9</v>
      </c>
      <c r="J114" s="20">
        <f t="shared" si="3"/>
        <v>123.8</v>
      </c>
      <c r="K114" s="5">
        <v>43301</v>
      </c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AM114" s="84" t="s">
        <v>193</v>
      </c>
      <c r="AN114" s="84"/>
    </row>
    <row r="115" spans="1:40" s="29" customFormat="1">
      <c r="A115" s="67" t="s">
        <v>88</v>
      </c>
      <c r="B115" s="68" t="s">
        <v>116</v>
      </c>
      <c r="C115" s="71">
        <v>6</v>
      </c>
      <c r="D115" s="49">
        <v>3</v>
      </c>
      <c r="E115" s="37">
        <v>4</v>
      </c>
      <c r="F115" s="66" t="s">
        <v>168</v>
      </c>
      <c r="G115" s="36" t="s">
        <v>67</v>
      </c>
      <c r="H115" s="28" t="s">
        <v>88</v>
      </c>
      <c r="I115" s="21">
        <v>56.14</v>
      </c>
      <c r="J115" s="20">
        <f t="shared" si="3"/>
        <v>112.28</v>
      </c>
      <c r="K115" s="5">
        <v>43301</v>
      </c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AM115" s="84" t="s">
        <v>193</v>
      </c>
      <c r="AN115" s="84"/>
    </row>
    <row r="116" spans="1:40" s="29" customFormat="1">
      <c r="A116" s="67" t="s">
        <v>88</v>
      </c>
      <c r="B116" s="68" t="s">
        <v>116</v>
      </c>
      <c r="C116" s="67" t="s">
        <v>128</v>
      </c>
      <c r="D116" s="49">
        <v>4</v>
      </c>
      <c r="E116" s="35">
        <v>6</v>
      </c>
      <c r="F116" s="66" t="s">
        <v>170</v>
      </c>
      <c r="G116" s="36" t="s">
        <v>68</v>
      </c>
      <c r="H116" s="28" t="s">
        <v>55</v>
      </c>
      <c r="I116" s="21">
        <v>73.16</v>
      </c>
      <c r="J116" s="20">
        <f t="shared" si="3"/>
        <v>731.59999999999991</v>
      </c>
      <c r="K116" s="5">
        <v>43301</v>
      </c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AM116" s="84" t="s">
        <v>193</v>
      </c>
      <c r="AN116" s="84"/>
    </row>
    <row r="117" spans="1:40" s="29" customFormat="1">
      <c r="A117" s="67" t="s">
        <v>88</v>
      </c>
      <c r="B117" s="68" t="s">
        <v>116</v>
      </c>
      <c r="C117" s="70">
        <v>7</v>
      </c>
      <c r="D117" s="57">
        <v>2</v>
      </c>
      <c r="E117" s="83"/>
      <c r="F117" s="66" t="s">
        <v>172</v>
      </c>
      <c r="G117" s="36" t="s">
        <v>67</v>
      </c>
      <c r="H117" s="28" t="s">
        <v>101</v>
      </c>
      <c r="I117" s="21">
        <v>105</v>
      </c>
      <c r="J117" s="20">
        <f t="shared" si="3"/>
        <v>420</v>
      </c>
      <c r="K117" s="5">
        <v>43301</v>
      </c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AM117" s="84" t="s">
        <v>193</v>
      </c>
      <c r="AN117" s="84"/>
    </row>
    <row r="118" spans="1:40" s="29" customFormat="1">
      <c r="A118" s="81"/>
      <c r="B118" s="82"/>
      <c r="C118" s="70"/>
      <c r="D118" s="57"/>
      <c r="E118" s="83"/>
      <c r="F118" s="66"/>
      <c r="G118" s="36"/>
      <c r="H118" s="28"/>
      <c r="I118" s="21"/>
      <c r="J118" s="20">
        <f t="shared" si="3"/>
        <v>0</v>
      </c>
      <c r="K118" s="5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AM118" s="84"/>
      <c r="AN118" s="84"/>
    </row>
    <row r="119" spans="1:40">
      <c r="A119" s="72"/>
      <c r="B119" s="72"/>
      <c r="C119" s="72"/>
      <c r="D119" s="42"/>
      <c r="E119" s="43"/>
      <c r="F119" s="58"/>
      <c r="G119" s="55"/>
      <c r="H119" s="19"/>
      <c r="I119" s="61" t="s">
        <v>16</v>
      </c>
      <c r="J119" s="4">
        <f>SUM(J14:J118)</f>
        <v>13330770.220000003</v>
      </c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</row>
    <row r="120" spans="1:40">
      <c r="J120" s="40" t="s">
        <v>7</v>
      </c>
    </row>
    <row r="124" spans="1:40" ht="23.25">
      <c r="A124" s="1"/>
      <c r="B124" s="1"/>
      <c r="C124" s="1"/>
      <c r="F124" s="116" t="s">
        <v>298</v>
      </c>
      <c r="G124" s="41"/>
    </row>
    <row r="126" spans="1:40">
      <c r="A126" s="67" t="s">
        <v>88</v>
      </c>
      <c r="B126" s="68" t="s">
        <v>116</v>
      </c>
      <c r="C126" s="69" t="s">
        <v>117</v>
      </c>
      <c r="D126" s="49">
        <v>6</v>
      </c>
      <c r="E126" s="37"/>
      <c r="F126" s="165" t="s">
        <v>210</v>
      </c>
      <c r="G126" s="36" t="s">
        <v>67</v>
      </c>
      <c r="H126" s="28" t="s">
        <v>211</v>
      </c>
      <c r="I126" s="21">
        <v>57401.69</v>
      </c>
      <c r="J126" s="103">
        <f t="shared" ref="J126:J127" si="4">H126*I126</f>
        <v>631418.59000000008</v>
      </c>
      <c r="K126" s="5">
        <v>43087</v>
      </c>
      <c r="L126" s="176"/>
      <c r="M126" s="176"/>
      <c r="N126" s="176"/>
      <c r="O126" s="176"/>
      <c r="P126" s="176"/>
      <c r="Q126" s="176"/>
      <c r="R126" s="176"/>
      <c r="S126" s="176"/>
      <c r="T126" s="176"/>
      <c r="U126" s="176"/>
      <c r="V126" s="176"/>
      <c r="W126" s="176"/>
      <c r="X126" s="176"/>
      <c r="AM126" s="62" t="s">
        <v>302</v>
      </c>
    </row>
    <row r="127" spans="1:40">
      <c r="A127" s="67" t="s">
        <v>88</v>
      </c>
      <c r="B127" s="68" t="s">
        <v>116</v>
      </c>
      <c r="C127" s="69" t="s">
        <v>117</v>
      </c>
      <c r="D127" s="49">
        <v>6</v>
      </c>
      <c r="E127" s="37"/>
      <c r="F127" s="165" t="s">
        <v>212</v>
      </c>
      <c r="G127" s="36" t="s">
        <v>67</v>
      </c>
      <c r="H127" s="28" t="s">
        <v>213</v>
      </c>
      <c r="I127" s="21">
        <v>64192.01</v>
      </c>
      <c r="J127" s="4">
        <f t="shared" si="4"/>
        <v>962880.15</v>
      </c>
      <c r="K127" s="5">
        <v>43122</v>
      </c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AM127" s="62" t="s">
        <v>302</v>
      </c>
    </row>
    <row r="128" spans="1:40" s="29" customFormat="1">
      <c r="A128" s="86" t="s">
        <v>88</v>
      </c>
      <c r="B128" s="87" t="s">
        <v>128</v>
      </c>
      <c r="C128" s="88">
        <v>5</v>
      </c>
      <c r="D128" s="89">
        <v>8</v>
      </c>
      <c r="E128" s="37"/>
      <c r="F128" s="166" t="s">
        <v>178</v>
      </c>
      <c r="G128" s="44" t="s">
        <v>67</v>
      </c>
      <c r="H128" s="28" t="s">
        <v>93</v>
      </c>
      <c r="I128" s="21">
        <v>2130.61</v>
      </c>
      <c r="J128" s="20">
        <f>H128*I128</f>
        <v>2130.61</v>
      </c>
      <c r="K128" s="5">
        <v>43301</v>
      </c>
      <c r="L128" s="176"/>
      <c r="M128" s="176"/>
      <c r="N128" s="176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AA128" s="1"/>
      <c r="AM128" s="170" t="s">
        <v>193</v>
      </c>
      <c r="AN128" s="84"/>
    </row>
    <row r="129" spans="10:10">
      <c r="J129" s="171">
        <f>SUM(J126:J128)</f>
        <v>1596429.3500000003</v>
      </c>
    </row>
    <row r="281" spans="1:4">
      <c r="A281" s="1"/>
      <c r="B281" s="1"/>
      <c r="C281" s="1"/>
      <c r="D281" s="1">
        <v>110.35</v>
      </c>
    </row>
  </sheetData>
  <sheetProtection algorithmName="SHA-512" hashValue="KSAvcOSIc67CyznoZc5/LHteQ+kb5dk5L8mKanLmhDIMhCgtZiajP8j/5lJFKJC0JOmhd9kUol4UuHaDtF3f4A==" saltValue="eZ+xr78Gcnd7z9kqPOeHtw==" spinCount="100000" sheet="1" objects="1" scenarios="1"/>
  <sortState ref="F15:I194">
    <sortCondition ref="F14"/>
  </sortState>
  <mergeCells count="2">
    <mergeCell ref="B10:D10"/>
    <mergeCell ref="B11:D11"/>
  </mergeCells>
  <pageMargins left="0.47244094488188981" right="0.47244094488188981" top="0.47244094488188981" bottom="0.47244094488188981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34" workbookViewId="0">
      <selection activeCell="G52" sqref="G52"/>
    </sheetView>
  </sheetViews>
  <sheetFormatPr baseColWidth="10" defaultRowHeight="15"/>
  <cols>
    <col min="1" max="1" width="12.85546875" customWidth="1"/>
    <col min="2" max="2" width="57.5703125" customWidth="1"/>
    <col min="3" max="3" width="37.85546875" bestFit="1" customWidth="1"/>
    <col min="4" max="4" width="16.85546875" customWidth="1"/>
    <col min="5" max="5" width="21.42578125" customWidth="1"/>
    <col min="6" max="6" width="19.85546875" customWidth="1"/>
    <col min="7" max="7" width="21" customWidth="1"/>
    <col min="9" max="9" width="11.42578125" style="159" customWidth="1"/>
    <col min="10" max="11" width="11.42578125" customWidth="1"/>
  </cols>
  <sheetData>
    <row r="1" spans="1:12" ht="15.75" thickBot="1">
      <c r="A1" s="130"/>
      <c r="B1" s="131"/>
      <c r="C1" s="131"/>
      <c r="D1" s="131"/>
      <c r="E1" s="131"/>
      <c r="F1" s="131"/>
    </row>
    <row r="2" spans="1:12" ht="15" customHeight="1">
      <c r="A2" s="201" t="s">
        <v>231</v>
      </c>
      <c r="B2" s="202"/>
      <c r="C2" s="201" t="s">
        <v>232</v>
      </c>
      <c r="D2" s="207"/>
      <c r="E2" s="207"/>
      <c r="F2" s="207"/>
      <c r="G2" s="202"/>
    </row>
    <row r="3" spans="1:12" ht="15" customHeight="1">
      <c r="A3" s="203"/>
      <c r="B3" s="204"/>
      <c r="C3" s="203"/>
      <c r="D3" s="208"/>
      <c r="E3" s="208"/>
      <c r="F3" s="208"/>
      <c r="G3" s="204"/>
    </row>
    <row r="4" spans="1:12" ht="15" customHeight="1">
      <c r="A4" s="203"/>
      <c r="B4" s="204"/>
      <c r="C4" s="203"/>
      <c r="D4" s="208"/>
      <c r="E4" s="208"/>
      <c r="F4" s="208"/>
      <c r="G4" s="204"/>
    </row>
    <row r="5" spans="1:12" ht="15.75" customHeight="1">
      <c r="A5" s="203"/>
      <c r="B5" s="204"/>
      <c r="C5" s="203"/>
      <c r="D5" s="208"/>
      <c r="E5" s="208"/>
      <c r="F5" s="208"/>
      <c r="G5" s="204"/>
    </row>
    <row r="6" spans="1:12" ht="23.25" customHeight="1" thickBot="1">
      <c r="A6" s="205"/>
      <c r="B6" s="206"/>
      <c r="C6" s="205"/>
      <c r="D6" s="209"/>
      <c r="E6" s="209"/>
      <c r="F6" s="209"/>
      <c r="G6" s="206"/>
    </row>
    <row r="7" spans="1:12" ht="23.25" customHeight="1" thickBot="1">
      <c r="A7" s="210" t="s">
        <v>217</v>
      </c>
      <c r="B7" s="211"/>
      <c r="C7" s="211"/>
      <c r="D7" s="211"/>
      <c r="E7" s="211"/>
      <c r="F7" s="211"/>
      <c r="G7" s="212"/>
    </row>
    <row r="8" spans="1:12" ht="18" customHeight="1">
      <c r="A8" s="213" t="s">
        <v>218</v>
      </c>
      <c r="B8" s="213"/>
      <c r="C8" s="213"/>
      <c r="D8" s="213" t="s">
        <v>219</v>
      </c>
      <c r="E8" s="213"/>
      <c r="F8" s="213"/>
      <c r="G8" s="213"/>
    </row>
    <row r="9" spans="1:12" ht="18" customHeight="1">
      <c r="A9" s="214" t="s">
        <v>220</v>
      </c>
      <c r="B9" s="215"/>
      <c r="C9" s="216"/>
      <c r="D9" s="217" t="s">
        <v>221</v>
      </c>
      <c r="E9" s="215"/>
      <c r="F9" s="215"/>
      <c r="G9" s="218"/>
    </row>
    <row r="10" spans="1:12" ht="21" customHeight="1">
      <c r="A10" s="192" t="s">
        <v>222</v>
      </c>
      <c r="B10" s="193"/>
      <c r="C10" s="194"/>
      <c r="D10" s="198"/>
      <c r="E10" s="193"/>
      <c r="F10" s="193"/>
      <c r="G10" s="199"/>
    </row>
    <row r="11" spans="1:12" ht="24" customHeight="1">
      <c r="A11" s="192" t="s">
        <v>223</v>
      </c>
      <c r="B11" s="193"/>
      <c r="C11" s="194"/>
      <c r="D11" s="198"/>
      <c r="E11" s="193"/>
      <c r="F11" s="193"/>
      <c r="G11" s="199"/>
      <c r="I11" s="200"/>
      <c r="J11" s="200"/>
      <c r="K11" s="200"/>
      <c r="L11" s="200"/>
    </row>
    <row r="12" spans="1:12" ht="18.75" thickBot="1">
      <c r="A12" s="181" t="s">
        <v>233</v>
      </c>
      <c r="B12" s="182"/>
      <c r="C12" s="183"/>
      <c r="D12" s="184"/>
      <c r="E12" s="182"/>
      <c r="F12" s="182"/>
      <c r="G12" s="185"/>
    </row>
    <row r="13" spans="1:12" ht="24.75" customHeight="1" thickBot="1">
      <c r="A13" s="117" t="s">
        <v>3</v>
      </c>
      <c r="B13" s="118" t="s">
        <v>224</v>
      </c>
      <c r="C13" s="118" t="s">
        <v>225</v>
      </c>
      <c r="D13" s="119" t="s">
        <v>226</v>
      </c>
      <c r="E13" s="118" t="s">
        <v>227</v>
      </c>
      <c r="F13" s="118" t="s">
        <v>228</v>
      </c>
      <c r="G13" s="120" t="s">
        <v>206</v>
      </c>
    </row>
    <row r="14" spans="1:12" ht="18.75" thickBot="1">
      <c r="A14" s="121">
        <v>50</v>
      </c>
      <c r="B14" s="164" t="s">
        <v>215</v>
      </c>
      <c r="C14" s="122"/>
      <c r="D14" s="123">
        <v>22411.95</v>
      </c>
      <c r="E14" s="124">
        <f t="shared" ref="E14:E17" si="0">+D14*A14</f>
        <v>1120597.5</v>
      </c>
      <c r="F14" s="124">
        <f t="shared" ref="F14:F17" si="1">+E14*18%</f>
        <v>201707.55</v>
      </c>
      <c r="G14" s="125">
        <f t="shared" ref="G14:G17" si="2">+F14+E14</f>
        <v>1322305.05</v>
      </c>
      <c r="I14" s="160" t="s">
        <v>196</v>
      </c>
    </row>
    <row r="15" spans="1:12">
      <c r="A15" s="126"/>
      <c r="B15" s="115" t="s">
        <v>216</v>
      </c>
      <c r="C15" s="127"/>
      <c r="D15" s="123"/>
      <c r="E15" s="124">
        <f t="shared" si="0"/>
        <v>0</v>
      </c>
      <c r="F15" s="124">
        <f t="shared" si="1"/>
        <v>0</v>
      </c>
      <c r="G15" s="125">
        <f t="shared" si="2"/>
        <v>0</v>
      </c>
    </row>
    <row r="16" spans="1:12">
      <c r="A16" s="126"/>
      <c r="B16" s="115" t="s">
        <v>229</v>
      </c>
      <c r="C16" s="127"/>
      <c r="D16" s="123"/>
      <c r="E16" s="124">
        <f t="shared" si="0"/>
        <v>0</v>
      </c>
      <c r="F16" s="124">
        <f t="shared" si="1"/>
        <v>0</v>
      </c>
      <c r="G16" s="125">
        <f t="shared" si="2"/>
        <v>0</v>
      </c>
    </row>
    <row r="17" spans="1:12" ht="15.75" thickBot="1">
      <c r="A17" s="132"/>
      <c r="B17" s="132"/>
      <c r="C17" s="133"/>
      <c r="D17" s="134"/>
      <c r="E17" s="135">
        <f t="shared" si="0"/>
        <v>0</v>
      </c>
      <c r="F17" s="135">
        <f t="shared" si="1"/>
        <v>0</v>
      </c>
      <c r="G17" s="136">
        <f t="shared" si="2"/>
        <v>0</v>
      </c>
    </row>
    <row r="18" spans="1:12" ht="19.5" thickBot="1">
      <c r="A18" s="186" t="s">
        <v>230</v>
      </c>
      <c r="B18" s="187"/>
      <c r="C18" s="188"/>
      <c r="D18" s="128"/>
      <c r="E18" s="128">
        <f>SUM(E14:E17)</f>
        <v>1120597.5</v>
      </c>
      <c r="F18" s="128">
        <f>SUM(F14:F17)</f>
        <v>201707.55</v>
      </c>
      <c r="G18" s="129">
        <f>SUM(G14:G17)</f>
        <v>1322305.05</v>
      </c>
    </row>
    <row r="19" spans="1:12" ht="15.75" thickBot="1">
      <c r="A19" s="189"/>
      <c r="B19" s="190"/>
      <c r="C19" s="190"/>
      <c r="D19" s="190"/>
      <c r="E19" s="190"/>
      <c r="F19" s="190"/>
      <c r="G19" s="191"/>
    </row>
    <row r="20" spans="1:12" ht="23.25" customHeight="1" thickBot="1">
      <c r="A20" s="210" t="s">
        <v>217</v>
      </c>
      <c r="B20" s="211"/>
      <c r="C20" s="211"/>
      <c r="D20" s="207"/>
      <c r="E20" s="207"/>
      <c r="F20" s="207"/>
      <c r="G20" s="202"/>
    </row>
    <row r="21" spans="1:12" ht="18" customHeight="1" thickBot="1">
      <c r="A21" s="219" t="s">
        <v>234</v>
      </c>
      <c r="B21" s="219"/>
      <c r="C21" s="219"/>
      <c r="D21" s="220" t="s">
        <v>235</v>
      </c>
      <c r="E21" s="220"/>
      <c r="F21" s="220"/>
      <c r="G21" s="220"/>
    </row>
    <row r="22" spans="1:12" ht="18" customHeight="1">
      <c r="A22" s="221" t="s">
        <v>236</v>
      </c>
      <c r="B22" s="222"/>
      <c r="C22" s="223"/>
      <c r="D22" s="198" t="s">
        <v>237</v>
      </c>
      <c r="E22" s="193"/>
      <c r="F22" s="193"/>
      <c r="G22" s="199"/>
    </row>
    <row r="23" spans="1:12" ht="21" customHeight="1">
      <c r="A23" s="192" t="s">
        <v>238</v>
      </c>
      <c r="B23" s="193"/>
      <c r="C23" s="194"/>
      <c r="D23" s="195" t="s">
        <v>239</v>
      </c>
      <c r="E23" s="196"/>
      <c r="F23" s="196"/>
      <c r="G23" s="197"/>
    </row>
    <row r="24" spans="1:12" ht="20.25" customHeight="1">
      <c r="A24" s="192" t="s">
        <v>240</v>
      </c>
      <c r="B24" s="193"/>
      <c r="C24" s="194"/>
      <c r="D24" s="198" t="s">
        <v>241</v>
      </c>
      <c r="E24" s="193"/>
      <c r="F24" s="193"/>
      <c r="G24" s="199"/>
      <c r="I24" s="200"/>
      <c r="J24" s="200"/>
      <c r="K24" s="200"/>
      <c r="L24" s="200"/>
    </row>
    <row r="25" spans="1:12" ht="18.75" thickBot="1">
      <c r="A25" s="181" t="s">
        <v>242</v>
      </c>
      <c r="B25" s="182"/>
      <c r="C25" s="183"/>
      <c r="D25" s="184"/>
      <c r="E25" s="182"/>
      <c r="F25" s="182"/>
      <c r="G25" s="185"/>
    </row>
    <row r="26" spans="1:12" ht="24.75" customHeight="1">
      <c r="A26" s="117" t="s">
        <v>3</v>
      </c>
      <c r="B26" s="118" t="s">
        <v>224</v>
      </c>
      <c r="C26" s="118" t="s">
        <v>225</v>
      </c>
      <c r="D26" s="119" t="s">
        <v>226</v>
      </c>
      <c r="E26" s="118" t="s">
        <v>227</v>
      </c>
      <c r="F26" s="118" t="s">
        <v>228</v>
      </c>
      <c r="G26" s="120" t="s">
        <v>206</v>
      </c>
    </row>
    <row r="27" spans="1:12" ht="12" customHeight="1">
      <c r="A27" s="138">
        <v>100</v>
      </c>
      <c r="B27" s="139" t="s">
        <v>243</v>
      </c>
      <c r="C27" s="140" t="s">
        <v>244</v>
      </c>
      <c r="D27" s="141">
        <v>501.42</v>
      </c>
      <c r="E27" s="142">
        <f t="shared" ref="E27:E60" si="3">+D27*A27</f>
        <v>50142</v>
      </c>
      <c r="F27" s="142">
        <f t="shared" ref="F27:F60" si="4">+E27*18%</f>
        <v>9025.56</v>
      </c>
      <c r="G27" s="143">
        <f t="shared" ref="G27:G60" si="5">+F27+E27</f>
        <v>59167.56</v>
      </c>
    </row>
    <row r="28" spans="1:12" ht="11.25" customHeight="1">
      <c r="A28" s="138">
        <v>2</v>
      </c>
      <c r="B28" s="139" t="s">
        <v>245</v>
      </c>
      <c r="C28" s="144" t="s">
        <v>246</v>
      </c>
      <c r="D28" s="141">
        <v>408</v>
      </c>
      <c r="E28" s="142">
        <f t="shared" si="3"/>
        <v>816</v>
      </c>
      <c r="F28" s="142">
        <f t="shared" si="4"/>
        <v>146.88</v>
      </c>
      <c r="G28" s="143">
        <f t="shared" si="5"/>
        <v>962.88</v>
      </c>
    </row>
    <row r="29" spans="1:12" ht="12" customHeight="1">
      <c r="A29" s="145">
        <v>5</v>
      </c>
      <c r="B29" s="139" t="s">
        <v>247</v>
      </c>
      <c r="C29" s="144" t="s">
        <v>248</v>
      </c>
      <c r="D29" s="141">
        <v>29.99</v>
      </c>
      <c r="E29" s="142">
        <f t="shared" si="3"/>
        <v>149.94999999999999</v>
      </c>
      <c r="F29" s="142">
        <f t="shared" si="4"/>
        <v>26.990999999999996</v>
      </c>
      <c r="G29" s="143">
        <f t="shared" si="5"/>
        <v>176.94099999999997</v>
      </c>
    </row>
    <row r="30" spans="1:12" ht="10.5" customHeight="1">
      <c r="A30" s="145">
        <v>17</v>
      </c>
      <c r="B30" s="139" t="s">
        <v>249</v>
      </c>
      <c r="C30" s="144" t="s">
        <v>250</v>
      </c>
      <c r="D30" s="141">
        <v>70.760000000000005</v>
      </c>
      <c r="E30" s="142">
        <f t="shared" si="3"/>
        <v>1202.92</v>
      </c>
      <c r="F30" s="142">
        <f t="shared" si="4"/>
        <v>216.5256</v>
      </c>
      <c r="G30" s="143">
        <f t="shared" si="5"/>
        <v>1419.4456</v>
      </c>
    </row>
    <row r="31" spans="1:12" ht="10.5" customHeight="1">
      <c r="A31" s="145">
        <v>6</v>
      </c>
      <c r="B31" s="139" t="s">
        <v>251</v>
      </c>
      <c r="C31" s="144" t="s">
        <v>250</v>
      </c>
      <c r="D31" s="141">
        <v>96</v>
      </c>
      <c r="E31" s="142">
        <f t="shared" si="3"/>
        <v>576</v>
      </c>
      <c r="F31" s="142">
        <f t="shared" si="4"/>
        <v>103.67999999999999</v>
      </c>
      <c r="G31" s="143">
        <f t="shared" si="5"/>
        <v>679.68</v>
      </c>
    </row>
    <row r="32" spans="1:12" ht="12.75" customHeight="1">
      <c r="A32" s="145">
        <v>1</v>
      </c>
      <c r="B32" s="139" t="s">
        <v>161</v>
      </c>
      <c r="C32" s="144" t="s">
        <v>250</v>
      </c>
      <c r="D32" s="141">
        <v>362</v>
      </c>
      <c r="E32" s="142">
        <f t="shared" si="3"/>
        <v>362</v>
      </c>
      <c r="F32" s="142">
        <f t="shared" si="4"/>
        <v>65.16</v>
      </c>
      <c r="G32" s="143">
        <f t="shared" si="5"/>
        <v>427.15999999999997</v>
      </c>
    </row>
    <row r="33" spans="1:9" ht="10.5" customHeight="1">
      <c r="A33" s="145">
        <v>2</v>
      </c>
      <c r="B33" s="139" t="s">
        <v>252</v>
      </c>
      <c r="C33" s="144" t="s">
        <v>250</v>
      </c>
      <c r="D33" s="141">
        <v>37</v>
      </c>
      <c r="E33" s="142">
        <f t="shared" si="3"/>
        <v>74</v>
      </c>
      <c r="F33" s="142">
        <f t="shared" si="4"/>
        <v>13.32</v>
      </c>
      <c r="G33" s="143">
        <f t="shared" si="5"/>
        <v>87.32</v>
      </c>
    </row>
    <row r="34" spans="1:9" ht="12" customHeight="1">
      <c r="A34" s="145">
        <v>4</v>
      </c>
      <c r="B34" s="139" t="s">
        <v>253</v>
      </c>
      <c r="C34" s="144" t="s">
        <v>250</v>
      </c>
      <c r="D34" s="141">
        <v>309</v>
      </c>
      <c r="E34" s="142">
        <f t="shared" si="3"/>
        <v>1236</v>
      </c>
      <c r="F34" s="142">
        <f t="shared" si="4"/>
        <v>222.48</v>
      </c>
      <c r="G34" s="143">
        <f t="shared" si="5"/>
        <v>1458.48</v>
      </c>
    </row>
    <row r="35" spans="1:9" ht="12" customHeight="1">
      <c r="A35" s="145">
        <v>6</v>
      </c>
      <c r="B35" s="139" t="s">
        <v>254</v>
      </c>
      <c r="C35" s="144" t="s">
        <v>255</v>
      </c>
      <c r="D35" s="141">
        <v>170</v>
      </c>
      <c r="E35" s="142">
        <f t="shared" si="3"/>
        <v>1020</v>
      </c>
      <c r="F35" s="142">
        <f t="shared" si="4"/>
        <v>183.6</v>
      </c>
      <c r="G35" s="143">
        <f t="shared" si="5"/>
        <v>1203.5999999999999</v>
      </c>
    </row>
    <row r="36" spans="1:9" ht="11.25" customHeight="1" thickBot="1">
      <c r="A36" s="145">
        <v>2</v>
      </c>
      <c r="B36" s="139" t="s">
        <v>256</v>
      </c>
      <c r="C36" s="144" t="s">
        <v>250</v>
      </c>
      <c r="D36" s="141">
        <v>156.16</v>
      </c>
      <c r="E36" s="142">
        <f t="shared" si="3"/>
        <v>312.32</v>
      </c>
      <c r="F36" s="142">
        <f t="shared" si="4"/>
        <v>56.217599999999997</v>
      </c>
      <c r="G36" s="143">
        <f t="shared" si="5"/>
        <v>368.5376</v>
      </c>
    </row>
    <row r="37" spans="1:9" ht="12" customHeight="1" thickBot="1">
      <c r="A37" s="145">
        <v>1</v>
      </c>
      <c r="B37" s="163" t="s">
        <v>257</v>
      </c>
      <c r="C37" s="144" t="s">
        <v>258</v>
      </c>
      <c r="D37" s="141">
        <v>2275.3000000000002</v>
      </c>
      <c r="E37" s="142">
        <f t="shared" si="3"/>
        <v>2275.3000000000002</v>
      </c>
      <c r="F37" s="142">
        <f t="shared" si="4"/>
        <v>409.55400000000003</v>
      </c>
      <c r="G37" s="143">
        <f t="shared" si="5"/>
        <v>2684.8540000000003</v>
      </c>
      <c r="I37" s="161" t="s">
        <v>196</v>
      </c>
    </row>
    <row r="38" spans="1:9" ht="10.5" customHeight="1">
      <c r="A38" s="145">
        <v>5</v>
      </c>
      <c r="B38" s="139" t="s">
        <v>259</v>
      </c>
      <c r="C38" s="144" t="s">
        <v>260</v>
      </c>
      <c r="D38" s="141">
        <v>215</v>
      </c>
      <c r="E38" s="142">
        <f t="shared" si="3"/>
        <v>1075</v>
      </c>
      <c r="F38" s="142">
        <f t="shared" si="4"/>
        <v>193.5</v>
      </c>
      <c r="G38" s="143">
        <f t="shared" si="5"/>
        <v>1268.5</v>
      </c>
    </row>
    <row r="39" spans="1:9" ht="12" customHeight="1" thickBot="1">
      <c r="A39" s="145">
        <v>2</v>
      </c>
      <c r="B39" s="139" t="s">
        <v>183</v>
      </c>
      <c r="C39" s="144" t="s">
        <v>261</v>
      </c>
      <c r="D39" s="141">
        <v>210</v>
      </c>
      <c r="E39" s="142">
        <f t="shared" si="3"/>
        <v>420</v>
      </c>
      <c r="F39" s="142">
        <f t="shared" si="4"/>
        <v>75.599999999999994</v>
      </c>
      <c r="G39" s="143">
        <f t="shared" si="5"/>
        <v>495.6</v>
      </c>
    </row>
    <row r="40" spans="1:9" ht="12" customHeight="1" thickBot="1">
      <c r="A40" s="145">
        <v>1</v>
      </c>
      <c r="B40" s="163" t="s">
        <v>164</v>
      </c>
      <c r="C40" s="144" t="s">
        <v>250</v>
      </c>
      <c r="D40" s="141">
        <v>7754.32</v>
      </c>
      <c r="E40" s="142">
        <f t="shared" si="3"/>
        <v>7754.32</v>
      </c>
      <c r="F40" s="142">
        <f t="shared" si="4"/>
        <v>1395.7775999999999</v>
      </c>
      <c r="G40" s="143">
        <f t="shared" si="5"/>
        <v>9150.0975999999991</v>
      </c>
      <c r="I40" s="161" t="s">
        <v>196</v>
      </c>
    </row>
    <row r="41" spans="1:9" ht="10.5" customHeight="1">
      <c r="A41" s="145">
        <v>3</v>
      </c>
      <c r="B41" s="139" t="s">
        <v>262</v>
      </c>
      <c r="C41" s="144" t="s">
        <v>263</v>
      </c>
      <c r="D41" s="141">
        <v>165</v>
      </c>
      <c r="E41" s="142">
        <f t="shared" si="3"/>
        <v>495</v>
      </c>
      <c r="F41" s="142">
        <f t="shared" si="4"/>
        <v>89.1</v>
      </c>
      <c r="G41" s="143">
        <f t="shared" si="5"/>
        <v>584.1</v>
      </c>
    </row>
    <row r="42" spans="1:9" ht="10.5" customHeight="1">
      <c r="A42" s="145">
        <v>2</v>
      </c>
      <c r="B42" s="139" t="s">
        <v>264</v>
      </c>
      <c r="C42" s="144" t="s">
        <v>265</v>
      </c>
      <c r="D42" s="141">
        <v>145.18</v>
      </c>
      <c r="E42" s="142">
        <f t="shared" si="3"/>
        <v>290.36</v>
      </c>
      <c r="F42" s="142">
        <f t="shared" si="4"/>
        <v>52.264800000000001</v>
      </c>
      <c r="G42" s="143">
        <f t="shared" si="5"/>
        <v>342.62479999999999</v>
      </c>
    </row>
    <row r="43" spans="1:9" ht="12" customHeight="1">
      <c r="A43" s="145">
        <v>2</v>
      </c>
      <c r="B43" s="139" t="s">
        <v>264</v>
      </c>
      <c r="C43" s="144" t="s">
        <v>266</v>
      </c>
      <c r="D43" s="141">
        <v>129.32</v>
      </c>
      <c r="E43" s="142">
        <f t="shared" si="3"/>
        <v>258.64</v>
      </c>
      <c r="F43" s="142">
        <f t="shared" si="4"/>
        <v>46.555199999999999</v>
      </c>
      <c r="G43" s="143">
        <f t="shared" si="5"/>
        <v>305.1952</v>
      </c>
    </row>
    <row r="44" spans="1:9" ht="10.5" customHeight="1">
      <c r="A44" s="145">
        <v>2</v>
      </c>
      <c r="B44" s="139" t="s">
        <v>267</v>
      </c>
      <c r="C44" s="144" t="s">
        <v>268</v>
      </c>
      <c r="D44" s="141">
        <v>90</v>
      </c>
      <c r="E44" s="142">
        <f t="shared" si="3"/>
        <v>180</v>
      </c>
      <c r="F44" s="142">
        <f t="shared" si="4"/>
        <v>32.4</v>
      </c>
      <c r="G44" s="143">
        <f t="shared" si="5"/>
        <v>212.4</v>
      </c>
    </row>
    <row r="45" spans="1:9" ht="12" customHeight="1">
      <c r="A45" s="145">
        <v>2</v>
      </c>
      <c r="B45" s="139" t="s">
        <v>269</v>
      </c>
      <c r="C45" s="144" t="s">
        <v>270</v>
      </c>
      <c r="D45" s="141">
        <v>52.46</v>
      </c>
      <c r="E45" s="142">
        <f t="shared" si="3"/>
        <v>104.92</v>
      </c>
      <c r="F45" s="142">
        <f t="shared" si="4"/>
        <v>18.8856</v>
      </c>
      <c r="G45" s="143">
        <f t="shared" si="5"/>
        <v>123.8056</v>
      </c>
    </row>
    <row r="46" spans="1:9" ht="11.25" customHeight="1">
      <c r="A46" s="146">
        <v>2</v>
      </c>
      <c r="B46" s="139" t="s">
        <v>269</v>
      </c>
      <c r="C46" s="147" t="s">
        <v>271</v>
      </c>
      <c r="D46" s="148">
        <v>47.58</v>
      </c>
      <c r="E46" s="142">
        <f t="shared" si="3"/>
        <v>95.16</v>
      </c>
      <c r="F46" s="142">
        <f t="shared" si="4"/>
        <v>17.128799999999998</v>
      </c>
      <c r="G46" s="143">
        <f t="shared" si="5"/>
        <v>112.28879999999999</v>
      </c>
    </row>
    <row r="47" spans="1:9" ht="11.25" customHeight="1">
      <c r="A47" s="146">
        <v>1</v>
      </c>
      <c r="B47" s="149" t="s">
        <v>272</v>
      </c>
      <c r="C47" s="150" t="s">
        <v>273</v>
      </c>
      <c r="D47" s="148">
        <v>379</v>
      </c>
      <c r="E47" s="142">
        <f t="shared" si="3"/>
        <v>379</v>
      </c>
      <c r="F47" s="142">
        <f t="shared" si="4"/>
        <v>68.22</v>
      </c>
      <c r="G47" s="143">
        <f t="shared" si="5"/>
        <v>447.22</v>
      </c>
    </row>
    <row r="48" spans="1:9" ht="11.25" customHeight="1">
      <c r="A48" s="145">
        <v>15</v>
      </c>
      <c r="B48" s="139" t="s">
        <v>274</v>
      </c>
      <c r="C48" s="150" t="s">
        <v>275</v>
      </c>
      <c r="D48" s="148">
        <v>620</v>
      </c>
      <c r="E48" s="142">
        <f t="shared" si="3"/>
        <v>9300</v>
      </c>
      <c r="F48" s="142">
        <f t="shared" si="4"/>
        <v>1674</v>
      </c>
      <c r="G48" s="143">
        <f t="shared" si="5"/>
        <v>10974</v>
      </c>
    </row>
    <row r="49" spans="1:9" ht="11.25" customHeight="1">
      <c r="A49" s="145">
        <v>2</v>
      </c>
      <c r="B49" s="151" t="s">
        <v>171</v>
      </c>
      <c r="C49" s="150" t="s">
        <v>250</v>
      </c>
      <c r="D49" s="148">
        <v>20.67</v>
      </c>
      <c r="E49" s="142">
        <f t="shared" si="3"/>
        <v>41.34</v>
      </c>
      <c r="F49" s="142">
        <f t="shared" si="4"/>
        <v>7.4412000000000003</v>
      </c>
      <c r="G49" s="143">
        <f t="shared" si="5"/>
        <v>48.781200000000005</v>
      </c>
    </row>
    <row r="50" spans="1:9" ht="11.25" customHeight="1">
      <c r="A50" s="146">
        <v>2</v>
      </c>
      <c r="B50" s="149" t="s">
        <v>276</v>
      </c>
      <c r="C50" s="147" t="s">
        <v>277</v>
      </c>
      <c r="D50" s="148">
        <v>274.50459999999998</v>
      </c>
      <c r="E50" s="142">
        <f t="shared" si="3"/>
        <v>549.00919999999996</v>
      </c>
      <c r="F50" s="142">
        <f t="shared" si="4"/>
        <v>98.82165599999999</v>
      </c>
      <c r="G50" s="143">
        <f t="shared" si="5"/>
        <v>647.83085599999993</v>
      </c>
    </row>
    <row r="51" spans="1:9" ht="11.25" customHeight="1">
      <c r="A51" s="146">
        <v>1</v>
      </c>
      <c r="B51" s="149" t="s">
        <v>278</v>
      </c>
      <c r="C51" s="147" t="s">
        <v>279</v>
      </c>
      <c r="D51" s="148">
        <v>983.32</v>
      </c>
      <c r="E51" s="142">
        <f t="shared" si="3"/>
        <v>983.32</v>
      </c>
      <c r="F51" s="142">
        <f t="shared" si="4"/>
        <v>176.99760000000001</v>
      </c>
      <c r="G51" s="143">
        <f t="shared" si="5"/>
        <v>1160.3176000000001</v>
      </c>
    </row>
    <row r="52" spans="1:9" ht="11.25" customHeight="1" thickBot="1">
      <c r="A52" s="146">
        <v>100</v>
      </c>
      <c r="B52" s="149" t="s">
        <v>280</v>
      </c>
      <c r="C52" s="147" t="s">
        <v>281</v>
      </c>
      <c r="D52" s="148">
        <v>1810.48</v>
      </c>
      <c r="E52" s="142">
        <f t="shared" si="3"/>
        <v>181048</v>
      </c>
      <c r="F52" s="142">
        <f t="shared" si="4"/>
        <v>32588.639999999999</v>
      </c>
      <c r="G52" s="143">
        <f t="shared" si="5"/>
        <v>213636.64</v>
      </c>
    </row>
    <row r="53" spans="1:9" ht="11.25" customHeight="1" thickBot="1">
      <c r="A53" s="146">
        <v>1</v>
      </c>
      <c r="B53" s="162" t="s">
        <v>282</v>
      </c>
      <c r="C53" s="147" t="s">
        <v>283</v>
      </c>
      <c r="D53" s="148">
        <v>1805.6</v>
      </c>
      <c r="E53" s="142">
        <f t="shared" si="3"/>
        <v>1805.6</v>
      </c>
      <c r="F53" s="142">
        <f t="shared" si="4"/>
        <v>325.00799999999998</v>
      </c>
      <c r="G53" s="143">
        <f t="shared" si="5"/>
        <v>2130.6079999999997</v>
      </c>
      <c r="I53" s="161" t="s">
        <v>196</v>
      </c>
    </row>
    <row r="54" spans="1:9" ht="12" customHeight="1" thickBot="1">
      <c r="A54" s="146">
        <v>1</v>
      </c>
      <c r="B54" s="162" t="s">
        <v>284</v>
      </c>
      <c r="C54" s="147" t="s">
        <v>285</v>
      </c>
      <c r="D54" s="148">
        <v>8736.42</v>
      </c>
      <c r="E54" s="142">
        <f t="shared" si="3"/>
        <v>8736.42</v>
      </c>
      <c r="F54" s="142">
        <f t="shared" si="4"/>
        <v>1572.5555999999999</v>
      </c>
      <c r="G54" s="143">
        <f t="shared" si="5"/>
        <v>10308.9756</v>
      </c>
      <c r="I54" s="161" t="s">
        <v>196</v>
      </c>
    </row>
    <row r="55" spans="1:9" ht="10.5" customHeight="1" thickBot="1">
      <c r="A55" s="146">
        <v>2</v>
      </c>
      <c r="B55" s="162" t="s">
        <v>286</v>
      </c>
      <c r="C55" s="147" t="s">
        <v>287</v>
      </c>
      <c r="D55" s="148">
        <v>17059.259999999998</v>
      </c>
      <c r="E55" s="142">
        <f t="shared" si="3"/>
        <v>34118.519999999997</v>
      </c>
      <c r="F55" s="142">
        <f t="shared" si="4"/>
        <v>6141.333599999999</v>
      </c>
      <c r="G55" s="143">
        <f t="shared" si="5"/>
        <v>40259.853599999995</v>
      </c>
      <c r="I55" s="161" t="s">
        <v>196</v>
      </c>
    </row>
    <row r="56" spans="1:9" ht="11.25" customHeight="1">
      <c r="A56" s="146">
        <v>3</v>
      </c>
      <c r="B56" s="149" t="s">
        <v>288</v>
      </c>
      <c r="C56" s="147" t="s">
        <v>289</v>
      </c>
      <c r="D56" s="148">
        <v>2562</v>
      </c>
      <c r="E56" s="142">
        <f t="shared" si="3"/>
        <v>7686</v>
      </c>
      <c r="F56" s="142">
        <f t="shared" si="4"/>
        <v>1383.48</v>
      </c>
      <c r="G56" s="143">
        <f t="shared" si="5"/>
        <v>9069.48</v>
      </c>
    </row>
    <row r="57" spans="1:9" ht="11.25" customHeight="1">
      <c r="A57" s="146">
        <v>19</v>
      </c>
      <c r="B57" s="149" t="s">
        <v>290</v>
      </c>
      <c r="C57" s="147" t="s">
        <v>261</v>
      </c>
      <c r="D57" s="148">
        <v>1158</v>
      </c>
      <c r="E57" s="142">
        <f t="shared" si="3"/>
        <v>22002</v>
      </c>
      <c r="F57" s="142">
        <f t="shared" si="4"/>
        <v>3960.3599999999997</v>
      </c>
      <c r="G57" s="143">
        <f t="shared" si="5"/>
        <v>25962.36</v>
      </c>
    </row>
    <row r="58" spans="1:9" ht="10.5" customHeight="1">
      <c r="A58" s="146">
        <v>10</v>
      </c>
      <c r="B58" s="149" t="s">
        <v>291</v>
      </c>
      <c r="C58" s="147" t="s">
        <v>261</v>
      </c>
      <c r="D58" s="148">
        <v>1338.38</v>
      </c>
      <c r="E58" s="142">
        <f t="shared" si="3"/>
        <v>13383.800000000001</v>
      </c>
      <c r="F58" s="142">
        <f t="shared" si="4"/>
        <v>2409.0840000000003</v>
      </c>
      <c r="G58" s="143">
        <f t="shared" si="5"/>
        <v>15792.884000000002</v>
      </c>
    </row>
    <row r="59" spans="1:9" ht="12" customHeight="1">
      <c r="A59" s="146">
        <v>4</v>
      </c>
      <c r="B59" s="149" t="s">
        <v>172</v>
      </c>
      <c r="C59" s="147" t="s">
        <v>250</v>
      </c>
      <c r="D59" s="148">
        <v>88.98</v>
      </c>
      <c r="E59" s="142">
        <f t="shared" si="3"/>
        <v>355.92</v>
      </c>
      <c r="F59" s="142">
        <f t="shared" si="4"/>
        <v>64.065600000000003</v>
      </c>
      <c r="G59" s="143">
        <f t="shared" si="5"/>
        <v>419.98560000000003</v>
      </c>
    </row>
    <row r="60" spans="1:9" ht="12" customHeight="1">
      <c r="A60" s="146">
        <v>6</v>
      </c>
      <c r="B60" s="149" t="s">
        <v>188</v>
      </c>
      <c r="C60" s="147" t="s">
        <v>250</v>
      </c>
      <c r="D60" s="148">
        <v>54.9</v>
      </c>
      <c r="E60" s="142">
        <f t="shared" si="3"/>
        <v>329.4</v>
      </c>
      <c r="F60" s="142">
        <f t="shared" si="4"/>
        <v>59.291999999999994</v>
      </c>
      <c r="G60" s="143">
        <f t="shared" si="5"/>
        <v>388.69199999999995</v>
      </c>
    </row>
    <row r="61" spans="1:9" ht="11.25" customHeight="1">
      <c r="A61" s="138">
        <v>1</v>
      </c>
      <c r="B61" s="139" t="s">
        <v>245</v>
      </c>
      <c r="C61" s="144" t="s">
        <v>292</v>
      </c>
      <c r="D61" s="141">
        <v>408.7047</v>
      </c>
      <c r="E61" s="142">
        <f>+D61*A61</f>
        <v>408.7047</v>
      </c>
      <c r="F61" s="142">
        <f>+E61*18%</f>
        <v>73.566845999999998</v>
      </c>
      <c r="G61" s="143">
        <f>+F61+E61</f>
        <v>482.271546</v>
      </c>
    </row>
    <row r="62" spans="1:9" ht="19.5" thickBot="1">
      <c r="A62" s="186" t="s">
        <v>230</v>
      </c>
      <c r="B62" s="187"/>
      <c r="C62" s="188"/>
      <c r="D62" s="128"/>
      <c r="E62" s="128">
        <f>SUM(E27:E61)</f>
        <v>349966.92389999999</v>
      </c>
      <c r="F62" s="128">
        <f>SUM(F27:F61)</f>
        <v>62994.04630200001</v>
      </c>
      <c r="G62" s="129">
        <f>SUM(G27:G61)</f>
        <v>412960.970202</v>
      </c>
    </row>
    <row r="63" spans="1:9" ht="15.75" thickBot="1">
      <c r="A63" s="189"/>
      <c r="B63" s="190"/>
      <c r="C63" s="190"/>
      <c r="D63" s="190"/>
      <c r="E63" s="190"/>
      <c r="F63" s="190"/>
      <c r="G63" s="191"/>
    </row>
    <row r="64" spans="1:9">
      <c r="A64" s="137"/>
      <c r="B64" s="137"/>
      <c r="C64" s="137"/>
      <c r="D64" s="137"/>
      <c r="E64" s="137"/>
      <c r="F64" s="137"/>
      <c r="G64" s="137"/>
    </row>
    <row r="65" spans="1:7">
      <c r="A65" s="137"/>
      <c r="B65" s="137"/>
      <c r="C65" s="137"/>
      <c r="D65" s="137"/>
      <c r="E65" s="137"/>
      <c r="F65" s="137"/>
      <c r="G65" s="137"/>
    </row>
    <row r="66" spans="1:7">
      <c r="A66" s="137"/>
      <c r="B66" s="137"/>
      <c r="C66" s="137"/>
      <c r="D66" s="137"/>
      <c r="E66" s="137"/>
      <c r="F66" s="137"/>
      <c r="G66" s="137"/>
    </row>
    <row r="67" spans="1:7">
      <c r="A67" s="137"/>
      <c r="B67" s="137"/>
      <c r="C67" s="137"/>
      <c r="D67" s="137"/>
      <c r="E67" s="137"/>
      <c r="F67" s="137"/>
      <c r="G67" s="137"/>
    </row>
    <row r="68" spans="1:7">
      <c r="A68" s="137"/>
      <c r="B68" s="137"/>
      <c r="C68" s="137"/>
      <c r="D68" s="137"/>
      <c r="E68" s="137"/>
      <c r="F68" s="137"/>
      <c r="G68" s="137"/>
    </row>
    <row r="69" spans="1:7">
      <c r="A69" s="137"/>
      <c r="B69" s="137"/>
      <c r="C69" s="137"/>
      <c r="D69" s="137"/>
      <c r="E69" s="137"/>
      <c r="F69" s="137"/>
      <c r="G69" s="137"/>
    </row>
  </sheetData>
  <mergeCells count="30">
    <mergeCell ref="A11:C11"/>
    <mergeCell ref="A12:C12"/>
    <mergeCell ref="I11:L11"/>
    <mergeCell ref="D21:G21"/>
    <mergeCell ref="A22:C22"/>
    <mergeCell ref="D22:G22"/>
    <mergeCell ref="I24:L24"/>
    <mergeCell ref="A2:B6"/>
    <mergeCell ref="C2:G6"/>
    <mergeCell ref="A7:G7"/>
    <mergeCell ref="A8:C8"/>
    <mergeCell ref="D8:G8"/>
    <mergeCell ref="A9:C9"/>
    <mergeCell ref="D9:G9"/>
    <mergeCell ref="A10:C10"/>
    <mergeCell ref="D10:G10"/>
    <mergeCell ref="D11:G11"/>
    <mergeCell ref="D12:G12"/>
    <mergeCell ref="A18:C18"/>
    <mergeCell ref="A19:G19"/>
    <mergeCell ref="A20:G20"/>
    <mergeCell ref="A21:C21"/>
    <mergeCell ref="A25:C25"/>
    <mergeCell ref="D25:G25"/>
    <mergeCell ref="A62:C62"/>
    <mergeCell ref="A63:G63"/>
    <mergeCell ref="A23:C23"/>
    <mergeCell ref="D23:G23"/>
    <mergeCell ref="A24:C24"/>
    <mergeCell ref="D24:G24"/>
  </mergeCells>
  <pageMargins left="0.47244094488188981" right="0.47244094488188981" top="0.47244094488188981" bottom="0.47244094488188981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31" workbookViewId="0">
      <selection activeCell="F49" sqref="F49"/>
    </sheetView>
  </sheetViews>
  <sheetFormatPr baseColWidth="10" defaultRowHeight="15"/>
  <cols>
    <col min="1" max="1" width="5.42578125" customWidth="1"/>
    <col min="2" max="2" width="5.5703125" customWidth="1"/>
    <col min="3" max="3" width="5.28515625" customWidth="1"/>
    <col min="4" max="4" width="5.42578125" customWidth="1"/>
    <col min="5" max="5" width="6.28515625" customWidth="1"/>
    <col min="6" max="6" width="53" customWidth="1"/>
    <col min="8" max="8" width="6.5703125" customWidth="1"/>
    <col min="9" max="9" width="10.42578125" customWidth="1"/>
    <col min="10" max="10" width="15.28515625" customWidth="1"/>
    <col min="11" max="11" width="13.5703125" customWidth="1"/>
    <col min="12" max="12" width="6.28515625" style="90" customWidth="1"/>
    <col min="15" max="15" width="19.85546875" customWidth="1"/>
  </cols>
  <sheetData>
    <row r="1" spans="1:15" s="1" customFormat="1" ht="15" customHeight="1">
      <c r="A1" s="62"/>
      <c r="B1" s="62"/>
      <c r="C1" s="62"/>
      <c r="L1" s="62"/>
      <c r="M1" s="62"/>
    </row>
    <row r="2" spans="1:15" s="1" customFormat="1" ht="15" customHeight="1">
      <c r="A2" s="62"/>
      <c r="B2" s="62"/>
      <c r="C2" s="62"/>
      <c r="L2" s="62"/>
      <c r="M2" s="62"/>
    </row>
    <row r="3" spans="1:15" s="1" customFormat="1" ht="15" customHeight="1">
      <c r="A3" s="62"/>
      <c r="B3" s="62"/>
      <c r="C3" s="62"/>
      <c r="L3" s="62"/>
      <c r="M3" s="62"/>
    </row>
    <row r="4" spans="1:15" s="1" customFormat="1" ht="16.5" customHeight="1">
      <c r="A4" s="62"/>
      <c r="B4" s="62"/>
      <c r="C4" s="62"/>
      <c r="F4" s="29" t="s">
        <v>142</v>
      </c>
      <c r="G4" s="29"/>
      <c r="L4" s="62"/>
      <c r="M4" s="62"/>
    </row>
    <row r="5" spans="1:15" s="1" customFormat="1" ht="15" customHeight="1">
      <c r="A5" s="62"/>
      <c r="B5" s="62"/>
      <c r="C5" s="62"/>
      <c r="D5" s="1" t="s">
        <v>33</v>
      </c>
      <c r="F5" s="77" t="s">
        <v>195</v>
      </c>
      <c r="G5" s="77"/>
      <c r="H5" s="77"/>
      <c r="I5" s="1" t="s">
        <v>34</v>
      </c>
      <c r="L5" s="62"/>
      <c r="M5" s="62"/>
    </row>
    <row r="6" spans="1:15" s="1" customFormat="1" ht="15" customHeight="1">
      <c r="A6" s="62"/>
      <c r="B6" s="62"/>
      <c r="C6" s="62"/>
      <c r="F6" s="29" t="s">
        <v>44</v>
      </c>
      <c r="G6" s="29"/>
      <c r="H6" s="30"/>
      <c r="L6" s="62"/>
      <c r="M6" s="62"/>
    </row>
    <row r="7" spans="1:15" s="1" customFormat="1" ht="15" customHeight="1">
      <c r="A7" s="62"/>
      <c r="B7" s="62"/>
      <c r="C7" s="62"/>
      <c r="F7" s="78" t="s">
        <v>141</v>
      </c>
      <c r="G7" s="29"/>
      <c r="H7" s="30"/>
      <c r="L7" s="62"/>
      <c r="M7" s="62"/>
    </row>
    <row r="8" spans="1:15" s="1" customFormat="1" ht="18" customHeight="1">
      <c r="A8" s="62"/>
      <c r="B8" s="62"/>
      <c r="C8" s="62"/>
      <c r="F8" s="228" t="s">
        <v>306</v>
      </c>
      <c r="G8" s="228"/>
      <c r="H8" s="228"/>
      <c r="I8" s="228"/>
      <c r="L8" s="62"/>
      <c r="M8" s="62"/>
    </row>
    <row r="9" spans="1:15" s="1" customFormat="1" ht="15" customHeight="1">
      <c r="A9" s="62"/>
      <c r="B9" s="179" t="s">
        <v>5</v>
      </c>
      <c r="C9" s="179"/>
      <c r="D9" s="180"/>
      <c r="E9" s="31" t="s">
        <v>103</v>
      </c>
      <c r="F9" s="29"/>
      <c r="G9" s="29"/>
      <c r="H9" s="30"/>
      <c r="I9" s="175"/>
      <c r="L9" s="62"/>
      <c r="M9" s="31" t="s">
        <v>104</v>
      </c>
    </row>
    <row r="10" spans="1:15" s="1" customFormat="1" ht="15" customHeight="1">
      <c r="A10" s="62"/>
      <c r="B10" s="179" t="s">
        <v>6</v>
      </c>
      <c r="C10" s="179"/>
      <c r="D10" s="180"/>
      <c r="E10" s="31" t="s">
        <v>104</v>
      </c>
      <c r="F10" s="174"/>
      <c r="G10" s="29"/>
      <c r="H10" s="29"/>
      <c r="I10" s="175"/>
      <c r="J10" s="29"/>
      <c r="L10" s="62"/>
      <c r="M10" s="31" t="s">
        <v>105</v>
      </c>
    </row>
    <row r="11" spans="1:15" s="1" customFormat="1" ht="15" customHeight="1" thickBot="1">
      <c r="A11" s="62"/>
      <c r="B11" s="62"/>
      <c r="C11" s="62"/>
      <c r="F11" s="174"/>
      <c r="G11" s="29"/>
      <c r="H11" s="29"/>
      <c r="I11" s="175"/>
      <c r="J11" s="29"/>
      <c r="L11" s="62"/>
      <c r="M11" s="62"/>
    </row>
    <row r="12" spans="1:15" ht="117" customHeight="1" thickBot="1">
      <c r="A12" s="73" t="s">
        <v>133</v>
      </c>
      <c r="B12" s="73" t="s">
        <v>134</v>
      </c>
      <c r="C12" s="73" t="s">
        <v>135</v>
      </c>
      <c r="D12" s="73" t="s">
        <v>0</v>
      </c>
      <c r="E12" s="74" t="s">
        <v>1</v>
      </c>
      <c r="F12" s="99" t="s">
        <v>2</v>
      </c>
      <c r="G12" s="97" t="s">
        <v>204</v>
      </c>
      <c r="H12" s="91" t="s">
        <v>3</v>
      </c>
      <c r="I12" s="92" t="s">
        <v>201</v>
      </c>
      <c r="J12" s="100" t="s">
        <v>206</v>
      </c>
      <c r="K12" s="98" t="s">
        <v>205</v>
      </c>
      <c r="L12" s="93" t="s">
        <v>202</v>
      </c>
      <c r="M12" s="229" t="s">
        <v>203</v>
      </c>
      <c r="N12" s="230"/>
      <c r="O12" s="231"/>
    </row>
    <row r="13" spans="1:15" s="29" customFormat="1" ht="15.75">
      <c r="A13" s="67" t="s">
        <v>88</v>
      </c>
      <c r="B13" s="68" t="s">
        <v>116</v>
      </c>
      <c r="C13" s="67" t="s">
        <v>128</v>
      </c>
      <c r="D13" s="89">
        <v>4</v>
      </c>
      <c r="E13" s="35">
        <v>6</v>
      </c>
      <c r="F13" s="96" t="s">
        <v>170</v>
      </c>
      <c r="G13" s="44" t="s">
        <v>68</v>
      </c>
      <c r="H13" s="155" t="s">
        <v>197</v>
      </c>
      <c r="I13" s="21">
        <v>73.16</v>
      </c>
      <c r="J13" s="20">
        <f t="shared" ref="J13:J15" si="0">H13*I13</f>
        <v>2926.3999999999996</v>
      </c>
      <c r="K13" s="5">
        <v>43311</v>
      </c>
      <c r="L13" s="94">
        <v>106</v>
      </c>
      <c r="M13" s="224" t="s">
        <v>200</v>
      </c>
      <c r="N13" s="224"/>
      <c r="O13" s="224"/>
    </row>
    <row r="14" spans="1:15" ht="15.75">
      <c r="A14" s="67" t="s">
        <v>88</v>
      </c>
      <c r="B14" s="68" t="s">
        <v>116</v>
      </c>
      <c r="C14" s="67" t="s">
        <v>128</v>
      </c>
      <c r="D14" s="89">
        <v>4</v>
      </c>
      <c r="E14" s="35">
        <v>6</v>
      </c>
      <c r="F14" s="96" t="s">
        <v>179</v>
      </c>
      <c r="G14" s="44" t="s">
        <v>67</v>
      </c>
      <c r="H14" s="155" t="s">
        <v>198</v>
      </c>
      <c r="I14" s="21">
        <v>120.93</v>
      </c>
      <c r="J14" s="20">
        <f t="shared" si="0"/>
        <v>7618.59</v>
      </c>
      <c r="K14" s="5">
        <v>43311</v>
      </c>
      <c r="L14" s="94">
        <v>106</v>
      </c>
      <c r="M14" s="224" t="s">
        <v>200</v>
      </c>
      <c r="N14" s="224"/>
      <c r="O14" s="224"/>
    </row>
    <row r="15" spans="1:15" ht="15.75">
      <c r="A15" s="81" t="s">
        <v>88</v>
      </c>
      <c r="B15" s="82" t="s">
        <v>116</v>
      </c>
      <c r="C15" s="70">
        <v>2</v>
      </c>
      <c r="D15" s="89">
        <v>2</v>
      </c>
      <c r="E15" s="37"/>
      <c r="F15" s="96" t="s">
        <v>192</v>
      </c>
      <c r="G15" s="44" t="s">
        <v>80</v>
      </c>
      <c r="H15" s="155" t="s">
        <v>101</v>
      </c>
      <c r="I15" s="21">
        <v>364.62</v>
      </c>
      <c r="J15" s="20">
        <f t="shared" si="0"/>
        <v>1458.48</v>
      </c>
      <c r="K15" s="5">
        <v>43311</v>
      </c>
      <c r="L15" s="94">
        <v>106</v>
      </c>
      <c r="M15" s="224" t="s">
        <v>200</v>
      </c>
      <c r="N15" s="224"/>
      <c r="O15" s="224"/>
    </row>
    <row r="16" spans="1:15" ht="15.75">
      <c r="A16" s="67" t="s">
        <v>88</v>
      </c>
      <c r="B16" s="68" t="s">
        <v>116</v>
      </c>
      <c r="C16" s="71">
        <v>6</v>
      </c>
      <c r="D16" s="89">
        <v>3</v>
      </c>
      <c r="E16" s="37">
        <v>4</v>
      </c>
      <c r="F16" s="56" t="s">
        <v>177</v>
      </c>
      <c r="G16" s="44" t="s">
        <v>67</v>
      </c>
      <c r="H16" s="155" t="s">
        <v>93</v>
      </c>
      <c r="I16" s="21">
        <v>1160.32</v>
      </c>
      <c r="J16" s="20">
        <f>H16*I16</f>
        <v>1160.32</v>
      </c>
      <c r="K16" s="5">
        <v>43311</v>
      </c>
      <c r="L16" s="94">
        <v>106</v>
      </c>
      <c r="M16" s="224" t="s">
        <v>200</v>
      </c>
      <c r="N16" s="224"/>
      <c r="O16" s="224"/>
    </row>
    <row r="17" spans="1:15" ht="15.75">
      <c r="A17" s="67" t="s">
        <v>88</v>
      </c>
      <c r="B17" s="68" t="s">
        <v>116</v>
      </c>
      <c r="C17" s="68" t="s">
        <v>62</v>
      </c>
      <c r="D17" s="89">
        <v>5</v>
      </c>
      <c r="E17" s="37"/>
      <c r="F17" s="56" t="s">
        <v>176</v>
      </c>
      <c r="G17" s="44" t="s">
        <v>67</v>
      </c>
      <c r="H17" s="155" t="s">
        <v>88</v>
      </c>
      <c r="I17" s="21">
        <v>184.27</v>
      </c>
      <c r="J17" s="20">
        <f>H17*I17</f>
        <v>368.54</v>
      </c>
      <c r="K17" s="5">
        <v>43311</v>
      </c>
      <c r="L17" s="94">
        <v>106</v>
      </c>
      <c r="M17" s="224" t="s">
        <v>200</v>
      </c>
      <c r="N17" s="224"/>
      <c r="O17" s="224"/>
    </row>
    <row r="18" spans="1:15" ht="15.75">
      <c r="A18" s="67" t="s">
        <v>88</v>
      </c>
      <c r="B18" s="68" t="s">
        <v>116</v>
      </c>
      <c r="C18" s="69" t="s">
        <v>128</v>
      </c>
      <c r="D18" s="89">
        <v>3</v>
      </c>
      <c r="E18" s="37">
        <v>4</v>
      </c>
      <c r="F18" s="65" t="s">
        <v>107</v>
      </c>
      <c r="G18" s="44" t="s">
        <v>67</v>
      </c>
      <c r="H18" s="156" t="s">
        <v>55</v>
      </c>
      <c r="I18" s="60">
        <v>79.739999999999995</v>
      </c>
      <c r="J18" s="20">
        <f t="shared" ref="J18" si="1">H18*I18</f>
        <v>797.4</v>
      </c>
      <c r="K18" s="5">
        <v>43311</v>
      </c>
      <c r="L18" s="94">
        <v>106</v>
      </c>
      <c r="M18" s="224" t="s">
        <v>200</v>
      </c>
      <c r="N18" s="224"/>
      <c r="O18" s="224"/>
    </row>
    <row r="19" spans="1:15" ht="15.75">
      <c r="A19" s="67" t="s">
        <v>88</v>
      </c>
      <c r="B19" s="68" t="s">
        <v>116</v>
      </c>
      <c r="C19" s="71">
        <v>6</v>
      </c>
      <c r="D19" s="49">
        <v>3</v>
      </c>
      <c r="E19" s="37">
        <v>4</v>
      </c>
      <c r="F19" s="66" t="s">
        <v>169</v>
      </c>
      <c r="G19" s="36" t="s">
        <v>67</v>
      </c>
      <c r="H19" s="155" t="s">
        <v>93</v>
      </c>
      <c r="I19" s="21">
        <v>447.42</v>
      </c>
      <c r="J19" s="20">
        <f t="shared" ref="J19:J25" si="2">H19*I19</f>
        <v>447.42</v>
      </c>
      <c r="K19" s="5">
        <v>43311</v>
      </c>
      <c r="L19" s="94">
        <v>106</v>
      </c>
      <c r="M19" s="224" t="s">
        <v>200</v>
      </c>
      <c r="N19" s="224"/>
      <c r="O19" s="224"/>
    </row>
    <row r="20" spans="1:15" ht="15.75">
      <c r="A20" s="67" t="s">
        <v>88</v>
      </c>
      <c r="B20" s="68" t="s">
        <v>116</v>
      </c>
      <c r="C20" s="71">
        <v>6</v>
      </c>
      <c r="D20" s="49">
        <v>3</v>
      </c>
      <c r="E20" s="37">
        <v>4</v>
      </c>
      <c r="F20" s="66" t="s">
        <v>161</v>
      </c>
      <c r="G20" s="36" t="s">
        <v>67</v>
      </c>
      <c r="H20" s="155" t="s">
        <v>93</v>
      </c>
      <c r="I20" s="21">
        <v>427.16</v>
      </c>
      <c r="J20" s="20">
        <f t="shared" si="2"/>
        <v>427.16</v>
      </c>
      <c r="K20" s="5">
        <v>43311</v>
      </c>
      <c r="L20" s="94">
        <v>106</v>
      </c>
      <c r="M20" s="224" t="s">
        <v>200</v>
      </c>
      <c r="N20" s="224"/>
      <c r="O20" s="224"/>
    </row>
    <row r="21" spans="1:15" ht="15.75">
      <c r="A21" s="67" t="s">
        <v>88</v>
      </c>
      <c r="B21" s="68" t="s">
        <v>116</v>
      </c>
      <c r="C21" s="71">
        <v>6</v>
      </c>
      <c r="D21" s="49">
        <v>3</v>
      </c>
      <c r="E21" s="37">
        <v>4</v>
      </c>
      <c r="F21" s="66" t="s">
        <v>162</v>
      </c>
      <c r="G21" s="36" t="s">
        <v>67</v>
      </c>
      <c r="H21" s="155" t="s">
        <v>88</v>
      </c>
      <c r="I21" s="21">
        <v>43.66</v>
      </c>
      <c r="J21" s="20">
        <f t="shared" si="2"/>
        <v>87.32</v>
      </c>
      <c r="K21" s="5">
        <v>43311</v>
      </c>
      <c r="L21" s="94">
        <v>106</v>
      </c>
      <c r="M21" s="224" t="s">
        <v>200</v>
      </c>
      <c r="N21" s="224"/>
      <c r="O21" s="224"/>
    </row>
    <row r="22" spans="1:15" ht="15.75">
      <c r="A22" s="67" t="s">
        <v>88</v>
      </c>
      <c r="B22" s="68" t="s">
        <v>116</v>
      </c>
      <c r="C22" s="75">
        <v>9</v>
      </c>
      <c r="D22" s="57">
        <v>6</v>
      </c>
      <c r="E22" s="64"/>
      <c r="F22" s="65" t="s">
        <v>106</v>
      </c>
      <c r="G22" s="44" t="s">
        <v>67</v>
      </c>
      <c r="H22" s="156" t="s">
        <v>93</v>
      </c>
      <c r="I22" s="60">
        <v>435.24</v>
      </c>
      <c r="J22" s="20">
        <f t="shared" si="2"/>
        <v>435.24</v>
      </c>
      <c r="K22" s="5">
        <v>43311</v>
      </c>
      <c r="L22" s="94">
        <v>106</v>
      </c>
      <c r="M22" s="224" t="s">
        <v>200</v>
      </c>
      <c r="N22" s="224"/>
      <c r="O22" s="224"/>
    </row>
    <row r="23" spans="1:15" ht="15.75">
      <c r="A23" s="67" t="s">
        <v>88</v>
      </c>
      <c r="B23" s="68" t="s">
        <v>116</v>
      </c>
      <c r="C23" s="71">
        <v>6</v>
      </c>
      <c r="D23" s="49">
        <v>3</v>
      </c>
      <c r="E23" s="37">
        <v>4</v>
      </c>
      <c r="F23" s="66" t="s">
        <v>129</v>
      </c>
      <c r="G23" s="36" t="s">
        <v>67</v>
      </c>
      <c r="H23" s="155" t="s">
        <v>116</v>
      </c>
      <c r="I23" s="21">
        <v>118</v>
      </c>
      <c r="J23" s="20">
        <f t="shared" si="2"/>
        <v>354</v>
      </c>
      <c r="K23" s="5">
        <v>43311</v>
      </c>
      <c r="L23" s="94">
        <v>117</v>
      </c>
      <c r="M23" s="224" t="s">
        <v>209</v>
      </c>
      <c r="N23" s="224"/>
      <c r="O23" s="224"/>
    </row>
    <row r="24" spans="1:15" ht="15.75">
      <c r="A24" s="67" t="s">
        <v>88</v>
      </c>
      <c r="B24" s="68" t="s">
        <v>116</v>
      </c>
      <c r="C24" s="71">
        <v>6</v>
      </c>
      <c r="D24" s="49">
        <v>3</v>
      </c>
      <c r="E24" s="37">
        <v>4</v>
      </c>
      <c r="F24" s="66" t="s">
        <v>127</v>
      </c>
      <c r="G24" s="36" t="s">
        <v>67</v>
      </c>
      <c r="H24" s="155" t="s">
        <v>88</v>
      </c>
      <c r="I24" s="21">
        <v>165.2</v>
      </c>
      <c r="J24" s="20">
        <f t="shared" si="2"/>
        <v>330.4</v>
      </c>
      <c r="K24" s="5">
        <v>43311</v>
      </c>
      <c r="L24" s="94">
        <v>117</v>
      </c>
      <c r="M24" s="224" t="s">
        <v>209</v>
      </c>
      <c r="N24" s="224"/>
      <c r="O24" s="224"/>
    </row>
    <row r="25" spans="1:15" ht="15.75">
      <c r="A25" s="67" t="s">
        <v>88</v>
      </c>
      <c r="B25" s="68" t="s">
        <v>116</v>
      </c>
      <c r="C25" s="67" t="s">
        <v>128</v>
      </c>
      <c r="D25" s="49">
        <v>3</v>
      </c>
      <c r="E25" s="37">
        <v>4</v>
      </c>
      <c r="F25" s="66" t="s">
        <v>191</v>
      </c>
      <c r="G25" s="36" t="s">
        <v>67</v>
      </c>
      <c r="H25" s="155" t="s">
        <v>62</v>
      </c>
      <c r="I25" s="21">
        <v>35.39</v>
      </c>
      <c r="J25" s="20">
        <f t="shared" si="2"/>
        <v>176.95</v>
      </c>
      <c r="K25" s="5">
        <v>43311</v>
      </c>
      <c r="L25" s="94">
        <v>117</v>
      </c>
      <c r="M25" s="224" t="s">
        <v>209</v>
      </c>
      <c r="N25" s="224"/>
      <c r="O25" s="224"/>
    </row>
    <row r="26" spans="1:15" ht="15.75">
      <c r="A26" s="67" t="s">
        <v>88</v>
      </c>
      <c r="B26" s="68" t="s">
        <v>116</v>
      </c>
      <c r="C26" s="69" t="s">
        <v>128</v>
      </c>
      <c r="D26" s="49">
        <v>3</v>
      </c>
      <c r="E26" s="64">
        <v>4</v>
      </c>
      <c r="F26" s="65" t="s">
        <v>107</v>
      </c>
      <c r="G26" s="44" t="s">
        <v>67</v>
      </c>
      <c r="H26" s="156" t="s">
        <v>101</v>
      </c>
      <c r="I26" s="60">
        <v>79.739999999999995</v>
      </c>
      <c r="J26" s="20">
        <f>H26*I26</f>
        <v>318.95999999999998</v>
      </c>
      <c r="K26" s="5">
        <v>43311</v>
      </c>
      <c r="L26" s="94">
        <v>117</v>
      </c>
      <c r="M26" s="224" t="s">
        <v>209</v>
      </c>
      <c r="N26" s="224"/>
      <c r="O26" s="224"/>
    </row>
    <row r="27" spans="1:15" ht="15.75">
      <c r="A27" s="81" t="s">
        <v>88</v>
      </c>
      <c r="B27" s="82" t="s">
        <v>116</v>
      </c>
      <c r="C27" s="70">
        <v>5</v>
      </c>
      <c r="D27" s="57">
        <v>5</v>
      </c>
      <c r="E27" s="83"/>
      <c r="F27" s="66" t="s">
        <v>171</v>
      </c>
      <c r="G27" s="36" t="s">
        <v>67</v>
      </c>
      <c r="H27" s="155" t="s">
        <v>88</v>
      </c>
      <c r="I27" s="21">
        <v>24.39</v>
      </c>
      <c r="J27" s="20">
        <f>H27*I27</f>
        <v>48.78</v>
      </c>
      <c r="K27" s="5">
        <v>43311</v>
      </c>
      <c r="L27" s="94">
        <v>117</v>
      </c>
      <c r="M27" s="224" t="s">
        <v>209</v>
      </c>
      <c r="N27" s="224"/>
      <c r="O27" s="224"/>
    </row>
    <row r="28" spans="1:15" ht="15.75">
      <c r="A28" s="81" t="s">
        <v>88</v>
      </c>
      <c r="B28" s="82" t="s">
        <v>116</v>
      </c>
      <c r="C28" s="70">
        <v>2</v>
      </c>
      <c r="D28" s="57">
        <v>2</v>
      </c>
      <c r="E28" s="83"/>
      <c r="F28" s="66" t="s">
        <v>160</v>
      </c>
      <c r="G28" s="36" t="s">
        <v>67</v>
      </c>
      <c r="H28" s="152" t="s">
        <v>293</v>
      </c>
      <c r="I28" s="21">
        <v>83.5</v>
      </c>
      <c r="J28" s="20">
        <f>H28*I28</f>
        <v>1169</v>
      </c>
      <c r="K28" s="5">
        <v>43311</v>
      </c>
      <c r="L28" s="94">
        <v>117</v>
      </c>
      <c r="M28" s="224" t="s">
        <v>209</v>
      </c>
      <c r="N28" s="224"/>
      <c r="O28" s="224"/>
    </row>
    <row r="29" spans="1:15" ht="15.75">
      <c r="A29" s="67" t="s">
        <v>88</v>
      </c>
      <c r="B29" s="68" t="s">
        <v>116</v>
      </c>
      <c r="C29" s="67" t="s">
        <v>128</v>
      </c>
      <c r="D29" s="49">
        <v>3</v>
      </c>
      <c r="E29" s="37">
        <v>4</v>
      </c>
      <c r="F29" s="158" t="s">
        <v>66</v>
      </c>
      <c r="G29" s="36" t="s">
        <v>67</v>
      </c>
      <c r="H29" s="157">
        <v>2</v>
      </c>
      <c r="I29" s="26">
        <v>3658</v>
      </c>
      <c r="J29" s="20">
        <f t="shared" ref="J29" si="3">H29*I29</f>
        <v>7316</v>
      </c>
      <c r="K29" s="5">
        <v>43308</v>
      </c>
      <c r="L29" s="94">
        <v>116</v>
      </c>
      <c r="M29" s="225" t="s">
        <v>294</v>
      </c>
      <c r="N29" s="226"/>
      <c r="O29" s="227"/>
    </row>
    <row r="30" spans="1:15" ht="15.75">
      <c r="A30" s="67" t="s">
        <v>88</v>
      </c>
      <c r="B30" s="68" t="s">
        <v>116</v>
      </c>
      <c r="C30" s="70">
        <v>7</v>
      </c>
      <c r="D30" s="57">
        <v>2</v>
      </c>
      <c r="E30" s="83"/>
      <c r="F30" s="66" t="s">
        <v>187</v>
      </c>
      <c r="G30" s="36" t="s">
        <v>67</v>
      </c>
      <c r="H30" s="152" t="s">
        <v>62</v>
      </c>
      <c r="I30" s="21">
        <v>253.7</v>
      </c>
      <c r="J30" s="20">
        <f>H30*I30</f>
        <v>1268.5</v>
      </c>
      <c r="K30" s="5">
        <v>43310</v>
      </c>
      <c r="L30" s="94">
        <v>109</v>
      </c>
      <c r="M30" s="225" t="s">
        <v>295</v>
      </c>
      <c r="N30" s="226"/>
      <c r="O30" s="227"/>
    </row>
    <row r="31" spans="1:15" ht="15.75">
      <c r="A31" s="67" t="s">
        <v>88</v>
      </c>
      <c r="B31" s="68" t="s">
        <v>116</v>
      </c>
      <c r="C31" s="70">
        <v>7</v>
      </c>
      <c r="D31" s="57">
        <v>2</v>
      </c>
      <c r="E31" s="83"/>
      <c r="F31" s="66" t="s">
        <v>183</v>
      </c>
      <c r="G31" s="36" t="s">
        <v>69</v>
      </c>
      <c r="H31" s="152" t="s">
        <v>88</v>
      </c>
      <c r="I31" s="21">
        <v>247.8</v>
      </c>
      <c r="J31" s="20">
        <f>H31*I31</f>
        <v>495.6</v>
      </c>
      <c r="K31" s="5">
        <v>43310</v>
      </c>
      <c r="L31" s="94">
        <v>109</v>
      </c>
      <c r="M31" s="225" t="s">
        <v>295</v>
      </c>
      <c r="N31" s="226"/>
      <c r="O31" s="227"/>
    </row>
    <row r="32" spans="1:15" ht="15.75">
      <c r="A32" s="81" t="s">
        <v>88</v>
      </c>
      <c r="B32" s="82" t="s">
        <v>116</v>
      </c>
      <c r="C32" s="70">
        <v>9</v>
      </c>
      <c r="D32" s="57">
        <v>1</v>
      </c>
      <c r="E32" s="83"/>
      <c r="F32" s="66" t="s">
        <v>182</v>
      </c>
      <c r="G32" s="36" t="s">
        <v>67</v>
      </c>
      <c r="H32" s="152" t="s">
        <v>116</v>
      </c>
      <c r="I32" s="21">
        <v>194.7</v>
      </c>
      <c r="J32" s="20">
        <f>H32*I32</f>
        <v>584.09999999999991</v>
      </c>
      <c r="K32" s="5">
        <v>43310</v>
      </c>
      <c r="L32" s="94">
        <v>109</v>
      </c>
      <c r="M32" s="225" t="s">
        <v>295</v>
      </c>
      <c r="N32" s="226"/>
      <c r="O32" s="227"/>
    </row>
    <row r="33" spans="1:15" ht="15.75">
      <c r="A33" s="81" t="s">
        <v>88</v>
      </c>
      <c r="B33" s="82" t="s">
        <v>116</v>
      </c>
      <c r="C33" s="70">
        <v>6</v>
      </c>
      <c r="D33" s="57">
        <v>3</v>
      </c>
      <c r="E33" s="83">
        <v>1</v>
      </c>
      <c r="F33" s="66" t="s">
        <v>173</v>
      </c>
      <c r="G33" s="36" t="s">
        <v>67</v>
      </c>
      <c r="H33" s="152" t="s">
        <v>48</v>
      </c>
      <c r="I33" s="21">
        <v>2136.37</v>
      </c>
      <c r="J33" s="20">
        <f>H33*I33</f>
        <v>213637</v>
      </c>
      <c r="K33" s="5">
        <v>43307</v>
      </c>
      <c r="L33" s="94">
        <v>114</v>
      </c>
      <c r="M33" s="225" t="s">
        <v>296</v>
      </c>
      <c r="N33" s="226"/>
      <c r="O33" s="227"/>
    </row>
    <row r="34" spans="1:15" ht="15.75">
      <c r="A34" s="67" t="s">
        <v>88</v>
      </c>
      <c r="B34" s="68" t="s">
        <v>116</v>
      </c>
      <c r="C34" s="67" t="s">
        <v>128</v>
      </c>
      <c r="D34" s="49">
        <v>4</v>
      </c>
      <c r="E34" s="35">
        <v>6</v>
      </c>
      <c r="F34" s="66" t="s">
        <v>170</v>
      </c>
      <c r="G34" s="36" t="s">
        <v>68</v>
      </c>
      <c r="H34" s="152" t="s">
        <v>48</v>
      </c>
      <c r="I34" s="21">
        <v>73.16</v>
      </c>
      <c r="J34" s="20">
        <f>H34*I34</f>
        <v>7316</v>
      </c>
      <c r="K34" s="5">
        <v>43307</v>
      </c>
      <c r="L34" s="94">
        <v>114</v>
      </c>
      <c r="M34" s="225" t="s">
        <v>296</v>
      </c>
      <c r="N34" s="226"/>
      <c r="O34" s="227"/>
    </row>
    <row r="35" spans="1:15" ht="15.75">
      <c r="A35" s="67" t="s">
        <v>88</v>
      </c>
      <c r="B35" s="68" t="s">
        <v>116</v>
      </c>
      <c r="C35" s="67" t="s">
        <v>88</v>
      </c>
      <c r="D35" s="49">
        <v>2</v>
      </c>
      <c r="E35" s="37"/>
      <c r="F35" s="56" t="s">
        <v>58</v>
      </c>
      <c r="G35" s="36" t="s">
        <v>67</v>
      </c>
      <c r="H35" s="152" t="s">
        <v>88</v>
      </c>
      <c r="I35" s="21">
        <v>10640</v>
      </c>
      <c r="J35" s="20">
        <f t="shared" ref="J35:J38" si="4">H35*I35</f>
        <v>21280</v>
      </c>
      <c r="K35" s="5">
        <v>43307</v>
      </c>
      <c r="L35" s="94">
        <v>108</v>
      </c>
      <c r="M35" s="225" t="s">
        <v>297</v>
      </c>
      <c r="N35" s="226"/>
      <c r="O35" s="227"/>
    </row>
    <row r="36" spans="1:15" ht="15.75">
      <c r="A36" s="67" t="s">
        <v>88</v>
      </c>
      <c r="B36" s="68" t="s">
        <v>116</v>
      </c>
      <c r="C36" s="67" t="s">
        <v>128</v>
      </c>
      <c r="D36" s="49">
        <v>3</v>
      </c>
      <c r="E36" s="37">
        <v>4</v>
      </c>
      <c r="F36" s="167" t="s">
        <v>43</v>
      </c>
      <c r="G36" s="36" t="s">
        <v>67</v>
      </c>
      <c r="H36" s="169">
        <v>20</v>
      </c>
      <c r="I36" s="19">
        <v>531</v>
      </c>
      <c r="J36" s="20">
        <f t="shared" si="4"/>
        <v>10620</v>
      </c>
      <c r="K36" s="5">
        <v>43293</v>
      </c>
      <c r="L36" s="94">
        <v>100</v>
      </c>
      <c r="M36" s="224" t="s">
        <v>200</v>
      </c>
      <c r="N36" s="224"/>
      <c r="O36" s="224"/>
    </row>
    <row r="37" spans="1:15" ht="15.75">
      <c r="A37" s="67" t="s">
        <v>88</v>
      </c>
      <c r="B37" s="68" t="s">
        <v>116</v>
      </c>
      <c r="C37" s="68" t="s">
        <v>117</v>
      </c>
      <c r="D37" s="168">
        <v>1</v>
      </c>
      <c r="E37" s="37"/>
      <c r="F37" s="55" t="s">
        <v>300</v>
      </c>
      <c r="G37" s="36" t="s">
        <v>67</v>
      </c>
      <c r="H37" s="152" t="s">
        <v>301</v>
      </c>
      <c r="I37" s="21">
        <v>100.01</v>
      </c>
      <c r="J37" s="4">
        <f t="shared" si="4"/>
        <v>7800.7800000000007</v>
      </c>
      <c r="K37" s="5">
        <v>43293</v>
      </c>
      <c r="L37" s="94">
        <v>100</v>
      </c>
      <c r="M37" s="224" t="s">
        <v>200</v>
      </c>
      <c r="N37" s="224"/>
      <c r="O37" s="224"/>
    </row>
    <row r="38" spans="1:15" ht="15.75">
      <c r="A38" s="67" t="s">
        <v>88</v>
      </c>
      <c r="B38" s="68" t="s">
        <v>116</v>
      </c>
      <c r="C38" s="69" t="s">
        <v>109</v>
      </c>
      <c r="D38" s="49">
        <v>2</v>
      </c>
      <c r="E38" s="37"/>
      <c r="F38" s="53" t="s">
        <v>90</v>
      </c>
      <c r="G38" s="44" t="s">
        <v>67</v>
      </c>
      <c r="H38" s="152" t="s">
        <v>128</v>
      </c>
      <c r="I38" s="21">
        <v>245</v>
      </c>
      <c r="J38" s="20">
        <f t="shared" si="4"/>
        <v>1470</v>
      </c>
      <c r="K38" s="5">
        <v>43299</v>
      </c>
      <c r="L38" s="94">
        <v>102</v>
      </c>
      <c r="M38" s="224" t="s">
        <v>209</v>
      </c>
      <c r="N38" s="224"/>
      <c r="O38" s="224"/>
    </row>
    <row r="39" spans="1:15" ht="15.75">
      <c r="A39" s="67" t="s">
        <v>88</v>
      </c>
      <c r="B39" s="68" t="s">
        <v>116</v>
      </c>
      <c r="C39" s="68" t="s">
        <v>117</v>
      </c>
      <c r="D39" s="168">
        <v>1</v>
      </c>
      <c r="E39" s="37"/>
      <c r="F39" s="55" t="s">
        <v>300</v>
      </c>
      <c r="G39" s="36" t="s">
        <v>67</v>
      </c>
      <c r="H39" s="152" t="s">
        <v>128</v>
      </c>
      <c r="I39" s="21">
        <v>100.01</v>
      </c>
      <c r="J39" s="4">
        <f t="shared" ref="J39" si="5">H39*I39</f>
        <v>600.06000000000006</v>
      </c>
      <c r="K39" s="5">
        <v>43290</v>
      </c>
      <c r="L39" s="94">
        <v>92</v>
      </c>
      <c r="M39" s="225" t="s">
        <v>296</v>
      </c>
      <c r="N39" s="226"/>
      <c r="O39" s="227"/>
    </row>
    <row r="40" spans="1:15" ht="15.75">
      <c r="A40" s="86"/>
      <c r="B40" s="87"/>
      <c r="C40" s="102"/>
      <c r="D40" s="89"/>
      <c r="E40" s="37"/>
      <c r="F40" s="65"/>
      <c r="G40" s="44"/>
      <c r="H40" s="153"/>
      <c r="I40" s="60"/>
      <c r="J40" s="20"/>
      <c r="K40" s="5"/>
      <c r="L40" s="94"/>
      <c r="M40" s="225"/>
      <c r="N40" s="226"/>
      <c r="O40" s="227"/>
    </row>
    <row r="41" spans="1:15">
      <c r="H41" s="90"/>
    </row>
    <row r="42" spans="1:15" ht="21">
      <c r="F42" s="101" t="s">
        <v>299</v>
      </c>
      <c r="H42" s="90"/>
    </row>
    <row r="43" spans="1:15" ht="15.75">
      <c r="A43" s="86" t="s">
        <v>88</v>
      </c>
      <c r="B43" s="87" t="s">
        <v>128</v>
      </c>
      <c r="C43" s="88">
        <v>5</v>
      </c>
      <c r="D43" s="89">
        <v>7</v>
      </c>
      <c r="E43" s="37"/>
      <c r="F43" s="96" t="s">
        <v>164</v>
      </c>
      <c r="G43" s="44" t="s">
        <v>67</v>
      </c>
      <c r="H43" s="152" t="s">
        <v>93</v>
      </c>
      <c r="I43" s="21">
        <v>9150.01</v>
      </c>
      <c r="J43" s="20">
        <f>H43*I43</f>
        <v>9150.01</v>
      </c>
      <c r="K43" s="5">
        <v>43311</v>
      </c>
      <c r="L43" s="94">
        <v>106</v>
      </c>
      <c r="M43" s="224" t="s">
        <v>200</v>
      </c>
      <c r="N43" s="224"/>
      <c r="O43" s="224"/>
    </row>
    <row r="44" spans="1:15" ht="15.75">
      <c r="A44" s="86" t="s">
        <v>88</v>
      </c>
      <c r="B44" s="87" t="s">
        <v>128</v>
      </c>
      <c r="C44" s="88">
        <v>5</v>
      </c>
      <c r="D44" s="89">
        <v>8</v>
      </c>
      <c r="E44" s="37"/>
      <c r="F44" s="96" t="s">
        <v>207</v>
      </c>
      <c r="G44" s="44" t="s">
        <v>67</v>
      </c>
      <c r="H44" s="152" t="s">
        <v>88</v>
      </c>
      <c r="I44" s="21">
        <v>20129.93</v>
      </c>
      <c r="J44" s="20">
        <f>H44*I44</f>
        <v>40259.86</v>
      </c>
      <c r="K44" s="5">
        <v>43311</v>
      </c>
      <c r="L44" s="94">
        <v>105</v>
      </c>
      <c r="M44" s="224" t="s">
        <v>208</v>
      </c>
      <c r="N44" s="224"/>
      <c r="O44" s="224"/>
    </row>
    <row r="45" spans="1:15" ht="15.75">
      <c r="A45" s="86" t="s">
        <v>88</v>
      </c>
      <c r="B45" s="87" t="s">
        <v>128</v>
      </c>
      <c r="C45" s="88">
        <v>5</v>
      </c>
      <c r="D45" s="89">
        <v>8</v>
      </c>
      <c r="E45" s="37"/>
      <c r="F45" s="95" t="s">
        <v>174</v>
      </c>
      <c r="G45" s="44" t="s">
        <v>67</v>
      </c>
      <c r="H45" s="152" t="s">
        <v>93</v>
      </c>
      <c r="I45" s="21">
        <v>10309</v>
      </c>
      <c r="J45" s="20">
        <f>H45*I45</f>
        <v>10309</v>
      </c>
      <c r="K45" s="5">
        <v>43311</v>
      </c>
      <c r="L45" s="94">
        <v>118</v>
      </c>
      <c r="M45" s="224" t="s">
        <v>209</v>
      </c>
      <c r="N45" s="224"/>
      <c r="O45" s="224"/>
    </row>
    <row r="46" spans="1:15" ht="31.5">
      <c r="A46" s="110" t="s">
        <v>88</v>
      </c>
      <c r="B46" s="111" t="s">
        <v>128</v>
      </c>
      <c r="C46" s="112">
        <v>5</v>
      </c>
      <c r="D46" s="113">
        <v>8</v>
      </c>
      <c r="E46" s="114"/>
      <c r="F46" s="104" t="s">
        <v>214</v>
      </c>
      <c r="G46" s="105" t="s">
        <v>67</v>
      </c>
      <c r="H46" s="154" t="s">
        <v>52</v>
      </c>
      <c r="I46" s="106">
        <v>26446.100999999999</v>
      </c>
      <c r="J46" s="107">
        <f>H46*I46</f>
        <v>1322305.05</v>
      </c>
      <c r="K46" s="108">
        <v>43287</v>
      </c>
      <c r="L46" s="109">
        <v>98</v>
      </c>
      <c r="M46" s="232" t="s">
        <v>200</v>
      </c>
      <c r="N46" s="232"/>
      <c r="O46" s="232"/>
    </row>
  </sheetData>
  <mergeCells count="36">
    <mergeCell ref="B9:D9"/>
    <mergeCell ref="M32:O32"/>
    <mergeCell ref="M33:O33"/>
    <mergeCell ref="M34:O34"/>
    <mergeCell ref="M35:O35"/>
    <mergeCell ref="M22:O22"/>
    <mergeCell ref="B10:D10"/>
    <mergeCell ref="F8:I8"/>
    <mergeCell ref="M44:O44"/>
    <mergeCell ref="M12:O12"/>
    <mergeCell ref="M46:O46"/>
    <mergeCell ref="M45:O45"/>
    <mergeCell ref="M23:O23"/>
    <mergeCell ref="M24:O24"/>
    <mergeCell ref="M25:O25"/>
    <mergeCell ref="M15:O15"/>
    <mergeCell ref="M16:O16"/>
    <mergeCell ref="M17:O17"/>
    <mergeCell ref="M18:O18"/>
    <mergeCell ref="M19:O19"/>
    <mergeCell ref="M20:O20"/>
    <mergeCell ref="M21:O21"/>
    <mergeCell ref="M43:O43"/>
    <mergeCell ref="M13:O13"/>
    <mergeCell ref="M14:O14"/>
    <mergeCell ref="M26:O26"/>
    <mergeCell ref="M27:O27"/>
    <mergeCell ref="M28:O28"/>
    <mergeCell ref="M29:O29"/>
    <mergeCell ref="M38:O38"/>
    <mergeCell ref="M39:O39"/>
    <mergeCell ref="M40:O40"/>
    <mergeCell ref="M30:O30"/>
    <mergeCell ref="M31:O31"/>
    <mergeCell ref="M37:O37"/>
    <mergeCell ref="M36:O36"/>
  </mergeCells>
  <pageMargins left="0.47244094488188981" right="0.47244094488188981" top="0.47244094488188981" bottom="0.47244094488188981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EXISTENCIA AL 31-07-2018</vt:lpstr>
      <vt:lpstr>ENTRADAS EN JULIO 2018</vt:lpstr>
      <vt:lpstr>SALIDAS EN JULIO DEL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Ronny A. Javier kelly</cp:lastModifiedBy>
  <cp:lastPrinted>2018-08-02T14:51:17Z</cp:lastPrinted>
  <dcterms:created xsi:type="dcterms:W3CDTF">2015-09-30T14:04:31Z</dcterms:created>
  <dcterms:modified xsi:type="dcterms:W3CDTF">2018-08-08T17:12:14Z</dcterms:modified>
</cp:coreProperties>
</file>