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rraca\Desktop\Master\Controles\"/>
    </mc:Choice>
  </mc:AlternateContent>
  <bookViews>
    <workbookView xWindow="0" yWindow="0" windowWidth="24000" windowHeight="9345"/>
  </bookViews>
  <sheets>
    <sheet name="EXISTENCIA AL 31-08-2018" sheetId="1" r:id="rId1"/>
    <sheet name="ENTRADAS EN AGOSTO 2018" sheetId="3" r:id="rId2"/>
    <sheet name="SALIDAS EN AGOSTO DEL 2018" sheetId="2" r:id="rId3"/>
    <sheet name="CONDENSADO DE CUENTA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2" l="1"/>
  <c r="J83" i="2"/>
  <c r="J87" i="2" l="1"/>
  <c r="J82" i="2"/>
  <c r="J81" i="2"/>
  <c r="J80" i="2"/>
  <c r="J79" i="2"/>
  <c r="J78" i="2"/>
  <c r="J77" i="2"/>
  <c r="J73" i="2"/>
  <c r="J69" i="2"/>
  <c r="J68" i="2"/>
  <c r="J67" i="2"/>
  <c r="J66" i="2"/>
  <c r="J65" i="2"/>
  <c r="J64" i="2"/>
  <c r="J63" i="2"/>
  <c r="J62" i="2"/>
  <c r="J61" i="2"/>
  <c r="J60" i="2"/>
  <c r="J59" i="2"/>
  <c r="J55" i="2"/>
  <c r="J56" i="2" s="1"/>
  <c r="J54" i="2"/>
  <c r="J50" i="2"/>
  <c r="J49" i="2"/>
  <c r="J48" i="2"/>
  <c r="J51" i="2" s="1"/>
  <c r="J70" i="2" l="1"/>
  <c r="J84" i="2"/>
  <c r="J89" i="2" s="1"/>
  <c r="G16" i="4"/>
  <c r="G17" i="4"/>
  <c r="G18" i="4"/>
  <c r="G19" i="4"/>
  <c r="G20" i="4"/>
  <c r="G21" i="4"/>
  <c r="G22" i="4"/>
  <c r="G23" i="4"/>
  <c r="G24" i="4"/>
  <c r="G25" i="4"/>
  <c r="G15" i="4"/>
  <c r="G26" i="4" l="1"/>
  <c r="J36" i="2"/>
  <c r="J35" i="2" l="1"/>
  <c r="J34" i="2" l="1"/>
  <c r="J33" i="2" l="1"/>
  <c r="J31" i="2" l="1"/>
  <c r="J32" i="2"/>
  <c r="J30" i="2"/>
  <c r="J29" i="2" l="1"/>
  <c r="J28" i="2" l="1"/>
  <c r="J27" i="2"/>
  <c r="J23" i="2"/>
  <c r="J39" i="2"/>
  <c r="J26" i="2"/>
  <c r="J24" i="2"/>
  <c r="J25" i="2"/>
  <c r="J22" i="2" l="1"/>
  <c r="J21" i="2"/>
  <c r="J20" i="2"/>
  <c r="J19" i="2"/>
  <c r="J18" i="2"/>
  <c r="J17" i="2"/>
  <c r="J16" i="2"/>
  <c r="J15" i="2"/>
  <c r="J14" i="2"/>
  <c r="J13" i="2"/>
  <c r="J37" i="2" l="1"/>
  <c r="J115" i="1"/>
  <c r="J114" i="1"/>
  <c r="J106" i="1" l="1"/>
  <c r="J104" i="1"/>
  <c r="J103" i="1"/>
  <c r="J102" i="1"/>
  <c r="J101" i="1"/>
  <c r="J100" i="1"/>
  <c r="J99" i="1"/>
  <c r="J98" i="1"/>
  <c r="J97" i="1"/>
  <c r="J96" i="1"/>
  <c r="J105" i="1"/>
  <c r="J117" i="1" s="1"/>
  <c r="J95" i="1" l="1"/>
  <c r="J94" i="1"/>
  <c r="J93" i="1"/>
  <c r="J92" i="1"/>
  <c r="J91" i="1"/>
  <c r="J90" i="1"/>
  <c r="J89" i="1" l="1"/>
  <c r="J88" i="1" l="1"/>
  <c r="J87" i="1"/>
  <c r="J86" i="1"/>
  <c r="J84" i="1" l="1"/>
  <c r="J83" i="1"/>
  <c r="J82" i="1"/>
  <c r="J81" i="1" l="1"/>
  <c r="J85" i="1"/>
  <c r="J80" i="1" l="1"/>
  <c r="J79" i="1" l="1"/>
  <c r="J78" i="1"/>
  <c r="J77" i="1"/>
  <c r="J76" i="1"/>
  <c r="J75" i="1"/>
  <c r="J74" i="1"/>
  <c r="J73" i="1" l="1"/>
  <c r="J39" i="1" l="1"/>
  <c r="J72" i="1" l="1"/>
  <c r="J71" i="1"/>
  <c r="J70" i="1"/>
  <c r="J69" i="1"/>
  <c r="J68" i="1"/>
  <c r="J67" i="1"/>
  <c r="J49" i="1" l="1"/>
  <c r="J55" i="1" l="1"/>
  <c r="J65" i="1" l="1"/>
  <c r="J66" i="1"/>
  <c r="J64" i="1" l="1"/>
  <c r="J60" i="1" l="1"/>
  <c r="J63" i="1" l="1"/>
  <c r="J62" i="1"/>
  <c r="J61" i="1"/>
  <c r="J59" i="1"/>
  <c r="J58" i="1"/>
  <c r="J57" i="1"/>
  <c r="J56" i="1"/>
  <c r="J54" i="1" l="1"/>
  <c r="J53" i="1"/>
  <c r="J50" i="1" l="1"/>
  <c r="J51" i="1"/>
  <c r="J52" i="1"/>
  <c r="J48" i="1" l="1"/>
  <c r="J47" i="1" l="1"/>
  <c r="J46" i="1" l="1"/>
  <c r="J45" i="1"/>
  <c r="J26" i="1" l="1"/>
  <c r="J41" i="1" l="1"/>
  <c r="J17" i="1"/>
  <c r="J44" i="1"/>
  <c r="J43" i="1"/>
  <c r="J42" i="1"/>
  <c r="J33" i="1" l="1"/>
  <c r="J25" i="1" l="1"/>
  <c r="J36" i="1"/>
  <c r="J27" i="1" l="1"/>
  <c r="J20" i="1" l="1"/>
  <c r="J24" i="1" l="1"/>
  <c r="J16" i="1" l="1"/>
  <c r="J34" i="1"/>
  <c r="J38" i="1"/>
  <c r="J15" i="1"/>
  <c r="J21" i="1"/>
  <c r="J22" i="1"/>
  <c r="J40" i="1"/>
  <c r="J18" i="1"/>
  <c r="J29" i="1"/>
  <c r="J35" i="1"/>
  <c r="J30" i="1"/>
  <c r="J32" i="1" l="1"/>
  <c r="J31" i="1"/>
  <c r="J23" i="1"/>
  <c r="J37" i="1"/>
  <c r="J28" i="1"/>
  <c r="J19" i="1"/>
  <c r="J14" i="1"/>
  <c r="J107" i="1" l="1"/>
</calcChain>
</file>

<file path=xl/sharedStrings.xml><?xml version="1.0" encoding="utf-8"?>
<sst xmlns="http://schemas.openxmlformats.org/spreadsheetml/2006/main" count="1025" uniqueCount="228">
  <si>
    <t>SUBCUENTA</t>
  </si>
  <si>
    <t>AUXILIAR</t>
  </si>
  <si>
    <t>DESCRIPCION</t>
  </si>
  <si>
    <t>CANTIDAD</t>
  </si>
  <si>
    <t>TOTALES</t>
  </si>
  <si>
    <t>Capitulo</t>
  </si>
  <si>
    <t>Sub-Capítulo</t>
  </si>
  <si>
    <t>DG-AC-02-43</t>
  </si>
  <si>
    <t xml:space="preserve">PALOS DE ESCOBILLONES </t>
  </si>
  <si>
    <t>PALO DE RASTRILLO</t>
  </si>
  <si>
    <t xml:space="preserve">CABO DE HACHA </t>
  </si>
  <si>
    <t>TANQUE PARA COMBUSTIBLE PARA 42 GLS.</t>
  </si>
  <si>
    <t>GRAPAS LB.</t>
  </si>
  <si>
    <t xml:space="preserve">ARANDELAS CUADRADAS </t>
  </si>
  <si>
    <t xml:space="preserve">TORNILLOS SNAPIN </t>
  </si>
  <si>
    <t>ABRAZADERA DE 4¨ EMT</t>
  </si>
  <si>
    <t>TOTAL RD$</t>
  </si>
  <si>
    <t xml:space="preserve">CINTAS PARA ALAMBRAR </t>
  </si>
  <si>
    <t>BROCA DE METAL DE 1/8</t>
  </si>
  <si>
    <t>BROCA DE METAL DE 1/2</t>
  </si>
  <si>
    <t>ABRAZADERA DE METAL 3X3</t>
  </si>
  <si>
    <t>TARUGO DE PLOMO 5/16 X 1/2 CON TORNILLO</t>
  </si>
  <si>
    <t>VASCOCEL DE 7/8</t>
  </si>
  <si>
    <t>TANQUE FREON 22</t>
  </si>
  <si>
    <t>ANCLA DE TORNILLO  12 X 80 MM</t>
  </si>
  <si>
    <t>TUBERIA DE COBRE DE 5/8</t>
  </si>
  <si>
    <t>TORNILLO GALVANIZADO 1/4 X 2</t>
  </si>
  <si>
    <t>ARANDELA PLANA DE 5/16</t>
  </si>
  <si>
    <t>LIJA DE FERRER 36 AMARILLO</t>
  </si>
  <si>
    <t xml:space="preserve">LLAVE DE BANDA 10 TRUPER </t>
  </si>
  <si>
    <t>REGISTRO 8 X 8 GALVANIZADO</t>
  </si>
  <si>
    <t>CEPILLO DE ACERO</t>
  </si>
  <si>
    <t xml:space="preserve">BROCA 5/8 </t>
  </si>
  <si>
    <t xml:space="preserve">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</si>
  <si>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</si>
  <si>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PICOS CON SU PALOS</t>
  </si>
  <si>
    <t>RELLENO AUTOMOTRIZ ACRILICO BCO. TROPICAL GL.</t>
  </si>
  <si>
    <t>ARANDELA DE 1/4</t>
  </si>
  <si>
    <t>TORNILLO P/TARUGO DE PLOMO DE 3/8 X 2</t>
  </si>
  <si>
    <t>VARILLA DE 3/8 P/GOMAS DE CARRETILLAS</t>
  </si>
  <si>
    <t>TUBO DE 1/2  EMT ELECTRICO</t>
  </si>
  <si>
    <t>CONECTORES DE OFF DE 1/2</t>
  </si>
  <si>
    <t>PICOS MARCA BELLOTA CON SU PALO</t>
  </si>
  <si>
    <t>ESCOBILLONES P/ ASFALTO EN MAD. Y FIBRA DE PLAST.</t>
  </si>
  <si>
    <t xml:space="preserve">                 MINISTERIO DE OBRAS PUBLICAS Y COMUNICACIONES</t>
  </si>
  <si>
    <t>BROCHAS DE 2</t>
  </si>
  <si>
    <t>BROCHAS DE 3</t>
  </si>
  <si>
    <t>ALAMBRE DULCE PICADO</t>
  </si>
  <si>
    <t>100</t>
  </si>
  <si>
    <t>TORNILLO DE 1 X 3 PULG.</t>
  </si>
  <si>
    <t>50</t>
  </si>
  <si>
    <t>200</t>
  </si>
  <si>
    <t>SOGA DE NYLON DE 1/8</t>
  </si>
  <si>
    <t>10</t>
  </si>
  <si>
    <t xml:space="preserve">TUBOS DE HIERRO NEGRO (HN) DE 1 PULG. DE 20 PIES </t>
  </si>
  <si>
    <t>LONAS DE ALGODÓN 18 X 20 PIES, 5.5 X 6 MTS.</t>
  </si>
  <si>
    <t>LONAS DE ALGODÓN 12 X 15 PIES, 3.5 X 4.5 MTS.</t>
  </si>
  <si>
    <t>BOLAS DE ENGANCHE DE 2 PULG. PARA REMOLQUE</t>
  </si>
  <si>
    <t>60</t>
  </si>
  <si>
    <t>BISAGRAS DE 5/8</t>
  </si>
  <si>
    <t>5</t>
  </si>
  <si>
    <t>MANGUERA DE SUCCION DE 4 PULG. (PIE)</t>
  </si>
  <si>
    <t>MANGUERA DE SUCCION DE 3 PULG. (PIE)</t>
  </si>
  <si>
    <t>CARRETILLAS 130 LT. LLANTAS Y ARO REFOR, MANGO MAD,</t>
  </si>
  <si>
    <t>UNIDAD</t>
  </si>
  <si>
    <t>LIBRA</t>
  </si>
  <si>
    <t>GALON</t>
  </si>
  <si>
    <t>CUBETA</t>
  </si>
  <si>
    <t>ROLLO</t>
  </si>
  <si>
    <t>TAPAS DE FIBRA PARA ALCANTARILLA</t>
  </si>
  <si>
    <t>21</t>
  </si>
  <si>
    <t>ESCOBILLONES EN MADERA</t>
  </si>
  <si>
    <t>CARRETILLAS METALICA REFORZ, P/ASFALTO GOMAS REFORZ,</t>
  </si>
  <si>
    <t>2100</t>
  </si>
  <si>
    <t>CONTRACTOR ESMALTE GRIS PLATA MOPC</t>
  </si>
  <si>
    <t>DESARMADAS</t>
  </si>
  <si>
    <t xml:space="preserve">GUANTES PERFORADOS </t>
  </si>
  <si>
    <t>PAR</t>
  </si>
  <si>
    <t>PORTA ROLO</t>
  </si>
  <si>
    <t>POLVO TIRA LINEA AZUL</t>
  </si>
  <si>
    <t>BREAKER DE 2 POLOS DE 16 AMP.</t>
  </si>
  <si>
    <t>25</t>
  </si>
  <si>
    <t>FLOTA DE ALBAÑIL DE GOMA</t>
  </si>
  <si>
    <t>TOROBOM</t>
  </si>
  <si>
    <t>PLANCHA DE PLAYWOOD DE 1/2 4 X 8</t>
  </si>
  <si>
    <t>2</t>
  </si>
  <si>
    <t>8</t>
  </si>
  <si>
    <t>DISOLVENTE P/ PINTURA (THINNER)</t>
  </si>
  <si>
    <t>JUEGO DE LLAVE TORX SET DE 8 A 10 PIEZAS</t>
  </si>
  <si>
    <t>1</t>
  </si>
  <si>
    <t>LLAVE COMBINADA DE 15 MM</t>
  </si>
  <si>
    <t>LLAVE COMBINADA DE 14 MM</t>
  </si>
  <si>
    <t>LLAVE COMBINADA DE 13 MM</t>
  </si>
  <si>
    <t>LLAVE COMBINADA DE 10 MM</t>
  </si>
  <si>
    <t>LLAVE COMBINADA DE 17 MM</t>
  </si>
  <si>
    <t>CINTA METRICA DE 8 METROS EN METAL</t>
  </si>
  <si>
    <t>MACHETE 30 CM</t>
  </si>
  <si>
    <t>4</t>
  </si>
  <si>
    <t>F/ADQUISICION Y/O FECHA DE REGISTRO</t>
  </si>
  <si>
    <t>0211</t>
  </si>
  <si>
    <t>01</t>
  </si>
  <si>
    <t>0001</t>
  </si>
  <si>
    <t>JUEGO DE LLAVE ALLEN DE 9 PIEZAS CON SU ESTUCHE</t>
  </si>
  <si>
    <t>7</t>
  </si>
  <si>
    <t>PLAFON FISURADO BBLED 70 M2 O 196 UNIDADES</t>
  </si>
  <si>
    <t>ESCOBILLONES DE FIBRA DURA COLOR ROJO D 34 CM LONG MAD,</t>
  </si>
  <si>
    <t>CINCELDE PUNTA 10¨ PULGADAS</t>
  </si>
  <si>
    <t>CINCELDE PUNTA  8¨ PULGADAS</t>
  </si>
  <si>
    <t>3</t>
  </si>
  <si>
    <t>9</t>
  </si>
  <si>
    <t>MASILLA ACRILICA LANCO</t>
  </si>
  <si>
    <t>PINTURA ACRILICA COLOR MARFIL TROPICAL</t>
  </si>
  <si>
    <t>PINTURA ACRILICA COLOR BLANCO 00 TROPICAL</t>
  </si>
  <si>
    <t>PINTURA SEMI-GLOSS COLOR MERENGUE TROPICAL</t>
  </si>
  <si>
    <t>PINTURA SEMI-GLOSS COLOR MARFIL TROPICAL</t>
  </si>
  <si>
    <t>PINTURA ACRILICA COLOR ICE CREAM TROPICAL</t>
  </si>
  <si>
    <t>PLIEGO</t>
  </si>
  <si>
    <t>LIJA NO. 120</t>
  </si>
  <si>
    <t>IMPERMEABILIZANTE LANCO</t>
  </si>
  <si>
    <t>PORTA ROLO ATLAS</t>
  </si>
  <si>
    <t>6</t>
  </si>
  <si>
    <t xml:space="preserve">BROCHAS DE 3¨ </t>
  </si>
  <si>
    <t>250</t>
  </si>
  <si>
    <t>TIPO</t>
  </si>
  <si>
    <t>OBJETO</t>
  </si>
  <si>
    <t>CUENTA</t>
  </si>
  <si>
    <t>924</t>
  </si>
  <si>
    <t>245</t>
  </si>
  <si>
    <t>117</t>
  </si>
  <si>
    <t xml:space="preserve">                                                (AREA FERRETERA)</t>
  </si>
  <si>
    <t xml:space="preserve">                         Dirección General de Contabilidad Gubernamental</t>
  </si>
  <si>
    <t>270</t>
  </si>
  <si>
    <t>CODIGO ARTICULO DYNAMICS</t>
  </si>
  <si>
    <t>HERRERA</t>
  </si>
  <si>
    <t>PERSEUS</t>
  </si>
  <si>
    <t>REGO</t>
  </si>
  <si>
    <t>MAX</t>
  </si>
  <si>
    <t>INTEGRADAS</t>
  </si>
  <si>
    <t>CASA PACO</t>
  </si>
  <si>
    <t>TUCAN</t>
  </si>
  <si>
    <t>TORGINOL</t>
  </si>
  <si>
    <t>INVER, EXPRESS</t>
  </si>
  <si>
    <t>EXISTENCIA</t>
  </si>
  <si>
    <t>FERRET. MATOS</t>
  </si>
  <si>
    <t>PACO</t>
  </si>
  <si>
    <t>3688</t>
  </si>
  <si>
    <t>CAJA DE HERRAMIENTAS DE 16 PULGADAS</t>
  </si>
  <si>
    <t>MOTA ANTI-GOTA</t>
  </si>
  <si>
    <t>CHALECO CON CINTA DOBLE REFLEJANTE</t>
  </si>
  <si>
    <t>LLAVE COMBINADA DE 19mm</t>
  </si>
  <si>
    <t>LLAVE COMBINADA DE 16mm</t>
  </si>
  <si>
    <t>LLAVE COMBINADA DE 9mm</t>
  </si>
  <si>
    <t>LLAVE COMBINADA DE 8mm</t>
  </si>
  <si>
    <t>VARILLA DE SOLDAR DE 1/8</t>
  </si>
  <si>
    <t>SPRAY ROJO POSITIVO</t>
  </si>
  <si>
    <t>CASCO DE SEGURIDAD BLANCO</t>
  </si>
  <si>
    <t>ESCALERA DE 4 PELDAÑOS TIPO TIJERA EN ALUMINIO</t>
  </si>
  <si>
    <t>DISCO DE CORTE DE METAL 7 X 1/16 X 1/8</t>
  </si>
  <si>
    <t>MANDARRIA DE 2 LIBRAS</t>
  </si>
  <si>
    <t>EXTINTOR DE FUEGO ABC DE 10 LIBRAS</t>
  </si>
  <si>
    <t>LLAVE COMBINADA DE 22mm</t>
  </si>
  <si>
    <t>PINTURA ESMALTE INDUSTRIAL NEGRO</t>
  </si>
  <si>
    <t xml:space="preserve">SELLADOR URETHANIZER LANCO </t>
  </si>
  <si>
    <t>ROLITO PARA PINTAR HIERRO</t>
  </si>
  <si>
    <t>MANDARRIA DE 4 LIBRAS</t>
  </si>
  <si>
    <t>19</t>
  </si>
  <si>
    <t>SOWEY</t>
  </si>
  <si>
    <t>ORIGEN</t>
  </si>
  <si>
    <t>12</t>
  </si>
  <si>
    <t>PRECIO UNIT</t>
  </si>
  <si>
    <t>SALIDA</t>
  </si>
  <si>
    <t>DESTINO</t>
  </si>
  <si>
    <t>UNIDAD DE MEDIDA</t>
  </si>
  <si>
    <t>DESPACHADO EN FECHA</t>
  </si>
  <si>
    <t>TOTAL</t>
  </si>
  <si>
    <t>COMPRESOR DE 5 TONELADAS 208V, MONOFASICO, TIPO SCROLL P/R-410A</t>
  </si>
  <si>
    <t>11</t>
  </si>
  <si>
    <t>COMPRESOR DE 5 TONELADAS 208V, TRIFASICO TIPO SCROLL P/R-410</t>
  </si>
  <si>
    <t>15</t>
  </si>
  <si>
    <t>ACTIVOS EN EXISTENCIA</t>
  </si>
  <si>
    <t>ACTIVOS DESPACHADOS</t>
  </si>
  <si>
    <t>PG CONTRATISTAS</t>
  </si>
  <si>
    <t xml:space="preserve"> COM. FERR.  E. PEREZ.</t>
  </si>
  <si>
    <t xml:space="preserve"> EPX</t>
  </si>
  <si>
    <t xml:space="preserve"> EPX-124-17</t>
  </si>
  <si>
    <t xml:space="preserve">                            RELACION DE SALIDAS </t>
  </si>
  <si>
    <t>PRECIO UNITARIO</t>
  </si>
  <si>
    <t>118</t>
  </si>
  <si>
    <t>30</t>
  </si>
  <si>
    <t>DRENAJE PLUVIAL</t>
  </si>
  <si>
    <t>PAVIMENTACION ASFALTICA</t>
  </si>
  <si>
    <t>DIRECC. PROGR. MANT. CARRETERA</t>
  </si>
  <si>
    <t>DIRECCION DE DOCUMENTACION</t>
  </si>
  <si>
    <t>DIRECC.  GRAL. DE EDIFICACIONES</t>
  </si>
  <si>
    <t>PINTURA CONTRACTOR ESMALTE NARANJA MOPC</t>
  </si>
  <si>
    <t>PINTURA TRAFICO BLANCO 100</t>
  </si>
  <si>
    <t>PINTURA TRAFICO AMARILLO 101</t>
  </si>
  <si>
    <t>PLANTA FISICA</t>
  </si>
  <si>
    <t>227</t>
  </si>
  <si>
    <t>COMISION MILITAR Y POLICIAL MOPC</t>
  </si>
  <si>
    <t>E-104</t>
  </si>
  <si>
    <t>CONTROL DE GESTION</t>
  </si>
  <si>
    <t>32</t>
  </si>
  <si>
    <t>154</t>
  </si>
  <si>
    <t xml:space="preserve">                       BIENES DE CONSUMO EN ALMACEN AL 31/08/2018</t>
  </si>
  <si>
    <t xml:space="preserve">                      Dirección General de Contabilidad Gubernamental</t>
  </si>
  <si>
    <t xml:space="preserve">                                                    (AREA FERRETERA)</t>
  </si>
  <si>
    <t>BALANCE INICIAL</t>
  </si>
  <si>
    <t>ENTRADAS</t>
  </si>
  <si>
    <t>SALIDAS</t>
  </si>
  <si>
    <t>BALANCE FINAL</t>
  </si>
  <si>
    <t>PRODUCTOS QUIMICOS Y CONEXOS</t>
  </si>
  <si>
    <t>ACABADOS TEXTILES</t>
  </si>
  <si>
    <t>PRDUCTOS METALICOS Y SUS DERIVADOS</t>
  </si>
  <si>
    <t>ARTICULOS DE PLASTICO</t>
  </si>
  <si>
    <t>HERRAMIENTAS MENORES</t>
  </si>
  <si>
    <t>MADERA, CORCHO Y SU MANUFACTURAS</t>
  </si>
  <si>
    <t>PRODUCTOS DE YESO</t>
  </si>
  <si>
    <t>PRODUCTOS ELECTRICOS Y AFINES</t>
  </si>
  <si>
    <t>PRODUCTOS AISLANTES</t>
  </si>
  <si>
    <t>PRODUCTOS ABRASIVOS</t>
  </si>
  <si>
    <t>OTROS EQUIPOS</t>
  </si>
  <si>
    <t>0.96 CENTAVOS DE VARIACION CON LA EXISTENCIA</t>
  </si>
  <si>
    <t xml:space="preserve">           BIENES DE CONSUMO EN ALMACEN AL 31/08/2018</t>
  </si>
  <si>
    <t>SEGMENTACION DE CUENTAS</t>
  </si>
  <si>
    <t>199</t>
  </si>
  <si>
    <t>981</t>
  </si>
  <si>
    <t>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</si>
</sst>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Ttimet"/>
    </font>
    <font>
      <sz val="12"/>
      <color theme="1"/>
      <name val="Ttimet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name val="Times New Roman"/>
      <family val="1"/>
    </font>
    <font>
      <b/>
      <u/>
      <sz val="22"/>
      <color theme="1"/>
      <name val="Times New Roman"/>
      <family val="1"/>
    </font>
    <font>
      <b/>
      <u/>
      <sz val="20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3" fillId="3" borderId="1" xfId="0" applyNumberFormat="1" applyFont="1" applyFill="1" applyBorder="1" applyAlignment="1" applyProtection="1">
      <alignment horizontal="right"/>
      <protection locked="0"/>
    </xf>
    <xf numFmtId="4" fontId="3" fillId="4" borderId="4" xfId="1" applyNumberFormat="1" applyFont="1" applyFill="1" applyBorder="1" applyProtection="1">
      <protection locked="0"/>
    </xf>
    <xf numFmtId="4" fontId="4" fillId="0" borderId="1" xfId="0" applyNumberFormat="1" applyFont="1" applyBorder="1"/>
    <xf numFmtId="14" fontId="4" fillId="0" borderId="1" xfId="0" applyNumberFormat="1" applyFont="1" applyBorder="1" applyAlignment="1">
      <alignment horizontal="center"/>
    </xf>
    <xf numFmtId="0" fontId="3" fillId="3" borderId="1" xfId="0" applyFont="1" applyFill="1" applyBorder="1"/>
    <xf numFmtId="4" fontId="3" fillId="3" borderId="4" xfId="0" applyNumberFormat="1" applyFont="1" applyFill="1" applyBorder="1" applyAlignment="1">
      <alignment horizontal="right"/>
    </xf>
    <xf numFmtId="0" fontId="3" fillId="3" borderId="2" xfId="0" applyFont="1" applyFill="1" applyBorder="1"/>
    <xf numFmtId="4" fontId="3" fillId="3" borderId="3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2" fontId="3" fillId="3" borderId="3" xfId="0" applyNumberFormat="1" applyFont="1" applyFill="1" applyBorder="1" applyAlignment="1">
      <alignment horizontal="right"/>
    </xf>
    <xf numFmtId="0" fontId="3" fillId="3" borderId="2" xfId="0" applyFont="1" applyFill="1" applyBorder="1" applyAlignment="1" applyProtection="1">
      <alignment horizontal="right"/>
      <protection locked="0"/>
    </xf>
    <xf numFmtId="4" fontId="3" fillId="4" borderId="3" xfId="1" applyNumberFormat="1" applyFont="1" applyFill="1" applyBorder="1" applyProtection="1">
      <protection locked="0"/>
    </xf>
    <xf numFmtId="2" fontId="3" fillId="3" borderId="2" xfId="0" applyNumberFormat="1" applyFont="1" applyFill="1" applyBorder="1" applyAlignment="1">
      <alignment horizontal="right"/>
    </xf>
    <xf numFmtId="4" fontId="3" fillId="3" borderId="2" xfId="0" applyNumberFormat="1" applyFont="1" applyFill="1" applyBorder="1" applyAlignment="1">
      <alignment horizontal="right"/>
    </xf>
    <xf numFmtId="4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 applyProtection="1">
      <alignment horizontal="right"/>
      <protection locked="0"/>
    </xf>
    <xf numFmtId="4" fontId="3" fillId="4" borderId="1" xfId="1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right"/>
    </xf>
    <xf numFmtId="4" fontId="4" fillId="3" borderId="1" xfId="0" applyNumberFormat="1" applyFont="1" applyFill="1" applyBorder="1"/>
    <xf numFmtId="2" fontId="3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center"/>
    </xf>
    <xf numFmtId="4" fontId="3" fillId="4" borderId="2" xfId="1" applyNumberFormat="1" applyFont="1" applyFill="1" applyBorder="1" applyProtection="1">
      <protection locked="0"/>
    </xf>
    <xf numFmtId="4" fontId="3" fillId="3" borderId="2" xfId="1" applyNumberFormat="1" applyFont="1" applyFill="1" applyBorder="1" applyProtection="1">
      <protection locked="0"/>
    </xf>
    <xf numFmtId="0" fontId="3" fillId="3" borderId="1" xfId="0" applyNumberFormat="1" applyFont="1" applyFill="1" applyBorder="1" applyAlignment="1"/>
    <xf numFmtId="4" fontId="3" fillId="3" borderId="1" xfId="2" applyNumberFormat="1" applyFont="1" applyFill="1" applyBorder="1" applyAlignment="1"/>
    <xf numFmtId="0" fontId="3" fillId="3" borderId="1" xfId="2" applyNumberFormat="1" applyFont="1" applyFill="1" applyBorder="1" applyAlignment="1"/>
    <xf numFmtId="49" fontId="3" fillId="3" borderId="1" xfId="0" applyNumberFormat="1" applyFont="1" applyFill="1" applyBorder="1" applyAlignment="1">
      <alignment horizontal="right"/>
    </xf>
    <xf numFmtId="0" fontId="5" fillId="0" borderId="0" xfId="0" applyFont="1"/>
    <xf numFmtId="0" fontId="4" fillId="0" borderId="0" xfId="0" applyFont="1"/>
    <xf numFmtId="49" fontId="5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3" borderId="2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5" fillId="3" borderId="0" xfId="0" applyFont="1" applyFill="1"/>
    <xf numFmtId="4" fontId="3" fillId="3" borderId="2" xfId="2" applyNumberFormat="1" applyFont="1" applyFill="1" applyBorder="1" applyAlignment="1"/>
    <xf numFmtId="0" fontId="6" fillId="0" borderId="0" xfId="0" applyFont="1" applyFill="1" applyAlignment="1">
      <alignment horizontal="right"/>
    </xf>
    <xf numFmtId="0" fontId="2" fillId="0" borderId="0" xfId="0" applyFont="1" applyBorder="1"/>
    <xf numFmtId="0" fontId="5" fillId="3" borderId="10" xfId="0" applyFont="1" applyFill="1" applyBorder="1"/>
    <xf numFmtId="0" fontId="5" fillId="3" borderId="4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/>
    <xf numFmtId="49" fontId="3" fillId="3" borderId="4" xfId="0" applyNumberFormat="1" applyFont="1" applyFill="1" applyBorder="1" applyAlignment="1">
      <alignment horizontal="right"/>
    </xf>
    <xf numFmtId="2" fontId="3" fillId="3" borderId="4" xfId="0" applyNumberFormat="1" applyFont="1" applyFill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6" fillId="3" borderId="2" xfId="0" applyFont="1" applyFill="1" applyBorder="1" applyAlignment="1" applyProtection="1">
      <alignment horizontal="left"/>
      <protection locked="0"/>
    </xf>
    <xf numFmtId="0" fontId="6" fillId="3" borderId="2" xfId="0" applyFont="1" applyFill="1" applyBorder="1"/>
    <xf numFmtId="0" fontId="6" fillId="3" borderId="2" xfId="0" applyFont="1" applyFill="1" applyBorder="1" applyAlignment="1">
      <alignment horizontal="left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/>
    <xf numFmtId="0" fontId="4" fillId="0" borderId="10" xfId="0" applyFont="1" applyBorder="1" applyAlignment="1">
      <alignment horizontal="center"/>
    </xf>
    <xf numFmtId="0" fontId="6" fillId="3" borderId="3" xfId="0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right"/>
    </xf>
    <xf numFmtId="2" fontId="4" fillId="3" borderId="1" xfId="2" applyNumberFormat="1" applyFont="1" applyFill="1" applyBorder="1" applyAlignment="1"/>
    <xf numFmtId="0" fontId="5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6" fillId="3" borderId="3" xfId="0" applyFont="1" applyFill="1" applyBorder="1" applyAlignment="1"/>
    <xf numFmtId="49" fontId="7" fillId="3" borderId="9" xfId="0" applyNumberFormat="1" applyFont="1" applyFill="1" applyBorder="1" applyAlignment="1">
      <alignment horizontal="center"/>
    </xf>
    <xf numFmtId="49" fontId="7" fillId="5" borderId="9" xfId="0" applyNumberFormat="1" applyFont="1" applyFill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textRotation="90"/>
    </xf>
    <xf numFmtId="0" fontId="5" fillId="2" borderId="5" xfId="0" applyFont="1" applyFill="1" applyBorder="1" applyAlignment="1">
      <alignment horizontal="center" textRotation="90"/>
    </xf>
    <xf numFmtId="2" fontId="4" fillId="3" borderId="1" xfId="0" applyNumberFormat="1" applyFont="1" applyFill="1" applyBorder="1"/>
    <xf numFmtId="0" fontId="5" fillId="0" borderId="0" xfId="0" applyFont="1" applyAlignment="1"/>
    <xf numFmtId="0" fontId="5" fillId="0" borderId="0" xfId="0" applyFont="1" applyAlignment="1">
      <alignment horizontal="left"/>
    </xf>
    <xf numFmtId="4" fontId="4" fillId="3" borderId="4" xfId="0" applyNumberFormat="1" applyFont="1" applyFill="1" applyBorder="1"/>
    <xf numFmtId="49" fontId="7" fillId="3" borderId="10" xfId="0" applyNumberFormat="1" applyFont="1" applyFill="1" applyBorder="1" applyAlignment="1">
      <alignment horizontal="center"/>
    </xf>
    <xf numFmtId="49" fontId="7" fillId="5" borderId="10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49" fontId="7" fillId="5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2" borderId="5" xfId="0" applyFont="1" applyFill="1" applyBorder="1" applyAlignment="1">
      <alignment horizontal="center" vertical="center" textRotation="255" wrapText="1"/>
    </xf>
    <xf numFmtId="0" fontId="13" fillId="2" borderId="5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12" fillId="2" borderId="6" xfId="0" applyFont="1" applyFill="1" applyBorder="1" applyAlignment="1">
      <alignment horizontal="center" vertical="center" textRotation="255" wrapText="1"/>
    </xf>
    <xf numFmtId="0" fontId="13" fillId="2" borderId="6" xfId="0" applyFont="1" applyFill="1" applyBorder="1" applyAlignment="1">
      <alignment horizontal="center" vertical="center" textRotation="255" wrapText="1"/>
    </xf>
    <xf numFmtId="0" fontId="16" fillId="2" borderId="7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2" fontId="4" fillId="0" borderId="1" xfId="0" applyNumberFormat="1" applyFont="1" applyBorder="1"/>
    <xf numFmtId="0" fontId="19" fillId="6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4" fillId="6" borderId="1" xfId="0" applyFont="1" applyFill="1" applyBorder="1"/>
    <xf numFmtId="0" fontId="4" fillId="3" borderId="9" xfId="0" applyFont="1" applyFill="1" applyBorder="1" applyAlignment="1">
      <alignment horizontal="center"/>
    </xf>
    <xf numFmtId="2" fontId="2" fillId="0" borderId="0" xfId="0" applyNumberFormat="1" applyFont="1"/>
    <xf numFmtId="0" fontId="13" fillId="0" borderId="1" xfId="0" applyFont="1" applyBorder="1" applyAlignment="1">
      <alignment horizontal="center"/>
    </xf>
    <xf numFmtId="49" fontId="5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43" fontId="4" fillId="0" borderId="4" xfId="2" applyFont="1" applyBorder="1" applyAlignment="1">
      <alignment horizontal="right" wrapText="1"/>
    </xf>
    <xf numFmtId="2" fontId="3" fillId="3" borderId="4" xfId="0" applyNumberFormat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Alignment="1" applyProtection="1">
      <alignment horizontal="right"/>
      <protection locked="0"/>
    </xf>
    <xf numFmtId="43" fontId="4" fillId="0" borderId="1" xfId="2" applyFont="1" applyBorder="1" applyAlignment="1">
      <alignment horizontal="right" wrapText="1"/>
    </xf>
    <xf numFmtId="2" fontId="3" fillId="4" borderId="4" xfId="1" applyNumberFormat="1" applyFont="1" applyFill="1" applyBorder="1" applyAlignment="1" applyProtection="1">
      <alignment horizontal="right"/>
      <protection locked="0"/>
    </xf>
    <xf numFmtId="43" fontId="4" fillId="0" borderId="20" xfId="2" applyFont="1" applyBorder="1" applyAlignment="1">
      <alignment horizontal="right" wrapText="1"/>
    </xf>
    <xf numFmtId="0" fontId="4" fillId="3" borderId="4" xfId="0" applyFont="1" applyFill="1" applyBorder="1" applyAlignment="1">
      <alignment horizontal="center"/>
    </xf>
    <xf numFmtId="2" fontId="3" fillId="3" borderId="1" xfId="0" applyNumberFormat="1" applyFont="1" applyFill="1" applyBorder="1" applyAlignment="1" applyProtection="1">
      <alignment horizontal="right"/>
      <protection locked="0"/>
    </xf>
    <xf numFmtId="0" fontId="4" fillId="3" borderId="10" xfId="0" applyFont="1" applyFill="1" applyBorder="1" applyAlignment="1">
      <alignment horizontal="center"/>
    </xf>
    <xf numFmtId="0" fontId="6" fillId="3" borderId="3" xfId="0" applyFont="1" applyFill="1" applyBorder="1"/>
    <xf numFmtId="2" fontId="3" fillId="3" borderId="3" xfId="0" applyNumberFormat="1" applyFont="1" applyFill="1" applyBorder="1" applyAlignment="1" applyProtection="1">
      <alignment horizontal="right"/>
      <protection locked="0"/>
    </xf>
    <xf numFmtId="0" fontId="6" fillId="3" borderId="4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5" fillId="0" borderId="4" xfId="0" applyFont="1" applyBorder="1" applyAlignment="1">
      <alignment horizontal="right"/>
    </xf>
    <xf numFmtId="4" fontId="4" fillId="0" borderId="4" xfId="0" applyNumberFormat="1" applyFont="1" applyBorder="1"/>
    <xf numFmtId="0" fontId="9" fillId="6" borderId="0" xfId="0" applyFont="1" applyFill="1"/>
    <xf numFmtId="49" fontId="7" fillId="6" borderId="9" xfId="0" applyNumberFormat="1" applyFont="1" applyFill="1" applyBorder="1" applyAlignment="1">
      <alignment horizontal="center"/>
    </xf>
    <xf numFmtId="49" fontId="7" fillId="7" borderId="9" xfId="0" applyNumberFormat="1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0" fillId="3" borderId="0" xfId="0" applyNumberFormat="1" applyFill="1"/>
    <xf numFmtId="4" fontId="4" fillId="6" borderId="22" xfId="0" applyNumberFormat="1" applyFont="1" applyFill="1" applyBorder="1"/>
    <xf numFmtId="0" fontId="8" fillId="6" borderId="9" xfId="0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horizontal="center"/>
    </xf>
    <xf numFmtId="49" fontId="7" fillId="7" borderId="1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4" fontId="4" fillId="6" borderId="21" xfId="0" applyNumberFormat="1" applyFont="1" applyFill="1" applyBorder="1"/>
    <xf numFmtId="4" fontId="20" fillId="8" borderId="22" xfId="0" applyNumberFormat="1" applyFont="1" applyFill="1" applyBorder="1"/>
    <xf numFmtId="0" fontId="19" fillId="3" borderId="0" xfId="0" applyFont="1" applyFill="1"/>
    <xf numFmtId="0" fontId="5" fillId="6" borderId="0" xfId="0" applyFont="1" applyFill="1"/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11" fillId="3" borderId="2" xfId="0" applyFont="1" applyFill="1" applyBorder="1" applyAlignment="1">
      <alignment horizontal="left"/>
    </xf>
    <xf numFmtId="0" fontId="11" fillId="3" borderId="16" xfId="0" applyFont="1" applyFill="1" applyBorder="1" applyAlignment="1">
      <alignment horizontal="left"/>
    </xf>
    <xf numFmtId="0" fontId="11" fillId="3" borderId="9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4" fontId="20" fillId="9" borderId="22" xfId="0" applyNumberFormat="1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2247901</xdr:colOff>
      <xdr:row>0</xdr:row>
      <xdr:rowOff>104776</xdr:rowOff>
    </xdr:from>
    <xdr:to>
      <xdr:col>5</xdr:col>
      <xdr:colOff>3789969</xdr:colOff>
      <xdr:row>2</xdr:row>
      <xdr:rowOff>139776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1" y="104776"/>
          <a:ext cx="1542068" cy="4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1924051</xdr:colOff>
      <xdr:row>0</xdr:row>
      <xdr:rowOff>152401</xdr:rowOff>
    </xdr:from>
    <xdr:to>
      <xdr:col>5</xdr:col>
      <xdr:colOff>3208944</xdr:colOff>
      <xdr:row>2</xdr:row>
      <xdr:rowOff>187401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1" y="152401"/>
          <a:ext cx="1284893" cy="4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2247901</xdr:colOff>
      <xdr:row>0</xdr:row>
      <xdr:rowOff>104776</xdr:rowOff>
    </xdr:from>
    <xdr:to>
      <xdr:col>2</xdr:col>
      <xdr:colOff>3789969</xdr:colOff>
      <xdr:row>2</xdr:row>
      <xdr:rowOff>139776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6" y="104776"/>
          <a:ext cx="1446818" cy="4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9"/>
  <sheetViews>
    <sheetView tabSelected="1" topLeftCell="A88" zoomScale="95" zoomScaleNormal="95" workbookViewId="0">
      <selection activeCell="G111" sqref="G111"/>
    </sheetView>
  </sheetViews>
  <sheetFormatPr baseColWidth="10" defaultRowHeight="15.75"/>
  <cols>
    <col min="1" max="3" width="6.42578125" style="58" customWidth="1"/>
    <col min="4" max="4" width="7.7109375" style="1" customWidth="1"/>
    <col min="5" max="5" width="6.5703125" style="1" customWidth="1"/>
    <col min="6" max="6" width="77.85546875" style="1" customWidth="1"/>
    <col min="7" max="7" width="17.140625" style="1" customWidth="1"/>
    <col min="8" max="8" width="13.28515625" style="1" customWidth="1"/>
    <col min="9" max="9" width="17.42578125" style="1" customWidth="1"/>
    <col min="10" max="10" width="15.42578125" style="1" customWidth="1"/>
    <col min="11" max="11" width="19.85546875" style="1" customWidth="1"/>
    <col min="12" max="12" width="11.42578125" style="1"/>
    <col min="13" max="13" width="21.28515625" style="58" customWidth="1"/>
    <col min="14" max="14" width="17.28515625" style="58" customWidth="1"/>
    <col min="15" max="16384" width="11.42578125" style="1"/>
  </cols>
  <sheetData>
    <row r="1" spans="1:14" ht="15" customHeight="1"/>
    <row r="2" spans="1:14" ht="15" customHeight="1"/>
    <row r="3" spans="1:14" ht="15" customHeight="1"/>
    <row r="4" spans="1:14" ht="15" customHeight="1"/>
    <row r="5" spans="1:14" ht="16.5" customHeight="1">
      <c r="F5" s="29" t="s">
        <v>130</v>
      </c>
      <c r="G5" s="29"/>
    </row>
    <row r="6" spans="1:14" ht="15" customHeight="1">
      <c r="D6" s="1" t="s">
        <v>33</v>
      </c>
      <c r="F6" s="72" t="s">
        <v>204</v>
      </c>
      <c r="G6" s="72"/>
      <c r="H6" s="72"/>
      <c r="I6" s="1" t="s">
        <v>34</v>
      </c>
    </row>
    <row r="7" spans="1:14" ht="15" customHeight="1">
      <c r="F7" s="29" t="s">
        <v>44</v>
      </c>
      <c r="G7" s="29"/>
      <c r="H7" s="30"/>
    </row>
    <row r="8" spans="1:14" ht="15" customHeight="1">
      <c r="F8" s="73" t="s">
        <v>129</v>
      </c>
      <c r="G8" s="29"/>
      <c r="H8" s="30"/>
    </row>
    <row r="9" spans="1:14" ht="15" customHeight="1">
      <c r="F9" s="29"/>
      <c r="G9" s="29"/>
      <c r="H9" s="30"/>
    </row>
    <row r="10" spans="1:14" ht="15" customHeight="1">
      <c r="B10" s="146" t="s">
        <v>5</v>
      </c>
      <c r="C10" s="146"/>
      <c r="D10" s="147"/>
      <c r="E10" s="31" t="s">
        <v>99</v>
      </c>
      <c r="F10" s="29"/>
      <c r="G10" s="29"/>
      <c r="H10" s="29"/>
      <c r="I10" s="31" t="s">
        <v>100</v>
      </c>
      <c r="J10" s="29"/>
    </row>
    <row r="11" spans="1:14" ht="15" customHeight="1">
      <c r="B11" s="146" t="s">
        <v>6</v>
      </c>
      <c r="C11" s="146"/>
      <c r="D11" s="147"/>
      <c r="E11" s="31" t="s">
        <v>100</v>
      </c>
      <c r="F11" s="29"/>
      <c r="G11" s="29"/>
      <c r="H11" s="29"/>
      <c r="I11" s="31" t="s">
        <v>101</v>
      </c>
      <c r="J11" s="29"/>
    </row>
    <row r="12" spans="1:14" ht="16.5" thickBot="1"/>
    <row r="13" spans="1:14" ht="78.75" thickBot="1">
      <c r="A13" s="69" t="s">
        <v>123</v>
      </c>
      <c r="B13" s="69" t="s">
        <v>124</v>
      </c>
      <c r="C13" s="69" t="s">
        <v>125</v>
      </c>
      <c r="D13" s="69" t="s">
        <v>0</v>
      </c>
      <c r="E13" s="70" t="s">
        <v>1</v>
      </c>
      <c r="F13" s="105" t="s">
        <v>2</v>
      </c>
      <c r="G13" s="106" t="s">
        <v>172</v>
      </c>
      <c r="H13" s="104" t="s">
        <v>3</v>
      </c>
      <c r="I13" s="106" t="s">
        <v>186</v>
      </c>
      <c r="J13" s="103" t="s">
        <v>4</v>
      </c>
      <c r="K13" s="106" t="s">
        <v>98</v>
      </c>
      <c r="M13" s="102" t="s">
        <v>167</v>
      </c>
      <c r="N13" s="101" t="s">
        <v>132</v>
      </c>
    </row>
    <row r="14" spans="1:14">
      <c r="A14" s="63" t="s">
        <v>85</v>
      </c>
      <c r="B14" s="63" t="s">
        <v>108</v>
      </c>
      <c r="C14" s="63" t="s">
        <v>109</v>
      </c>
      <c r="D14" s="45">
        <v>8</v>
      </c>
      <c r="E14" s="32"/>
      <c r="F14" s="46" t="s">
        <v>15</v>
      </c>
      <c r="G14" s="33" t="s">
        <v>64</v>
      </c>
      <c r="H14" s="2">
        <v>4</v>
      </c>
      <c r="I14" s="3">
        <v>41.3</v>
      </c>
      <c r="J14" s="20">
        <f t="shared" ref="J14:J45" si="0">H14*I14</f>
        <v>165.2</v>
      </c>
      <c r="K14" s="5">
        <v>42024</v>
      </c>
      <c r="M14" s="79" t="s">
        <v>142</v>
      </c>
      <c r="N14" s="79"/>
    </row>
    <row r="15" spans="1:14">
      <c r="A15" s="63" t="s">
        <v>85</v>
      </c>
      <c r="B15" s="63" t="s">
        <v>108</v>
      </c>
      <c r="C15" s="63" t="s">
        <v>109</v>
      </c>
      <c r="D15" s="45">
        <v>8</v>
      </c>
      <c r="E15" s="32"/>
      <c r="F15" s="47" t="s">
        <v>20</v>
      </c>
      <c r="G15" s="33" t="s">
        <v>64</v>
      </c>
      <c r="H15" s="6">
        <v>100</v>
      </c>
      <c r="I15" s="7">
        <v>15.53</v>
      </c>
      <c r="J15" s="20">
        <f t="shared" si="0"/>
        <v>1553</v>
      </c>
      <c r="K15" s="5">
        <v>42398</v>
      </c>
      <c r="M15" s="79" t="s">
        <v>134</v>
      </c>
      <c r="N15" s="79"/>
    </row>
    <row r="16" spans="1:14">
      <c r="A16" s="63" t="s">
        <v>85</v>
      </c>
      <c r="B16" s="63" t="s">
        <v>108</v>
      </c>
      <c r="C16" s="63" t="s">
        <v>109</v>
      </c>
      <c r="D16" s="45">
        <v>8</v>
      </c>
      <c r="E16" s="32"/>
      <c r="F16" s="47" t="s">
        <v>24</v>
      </c>
      <c r="G16" s="33" t="s">
        <v>64</v>
      </c>
      <c r="H16" s="8">
        <v>132</v>
      </c>
      <c r="I16" s="9">
        <v>17.649999999999999</v>
      </c>
      <c r="J16" s="20">
        <f t="shared" si="0"/>
        <v>2329.7999999999997</v>
      </c>
      <c r="K16" s="5">
        <v>42398</v>
      </c>
      <c r="M16" s="79" t="s">
        <v>142</v>
      </c>
      <c r="N16" s="79"/>
    </row>
    <row r="17" spans="1:14">
      <c r="A17" s="63" t="s">
        <v>85</v>
      </c>
      <c r="B17" s="63" t="s">
        <v>108</v>
      </c>
      <c r="C17" s="63" t="s">
        <v>109</v>
      </c>
      <c r="D17" s="45">
        <v>8</v>
      </c>
      <c r="E17" s="32"/>
      <c r="F17" s="48" t="s">
        <v>37</v>
      </c>
      <c r="G17" s="33" t="s">
        <v>64</v>
      </c>
      <c r="H17" s="10">
        <v>16</v>
      </c>
      <c r="I17" s="9">
        <v>12.98</v>
      </c>
      <c r="J17" s="20">
        <f t="shared" si="0"/>
        <v>207.68</v>
      </c>
      <c r="K17" s="5">
        <v>42398</v>
      </c>
      <c r="M17" s="79" t="s">
        <v>134</v>
      </c>
      <c r="N17" s="79"/>
    </row>
    <row r="18" spans="1:14">
      <c r="A18" s="63" t="s">
        <v>85</v>
      </c>
      <c r="B18" s="63" t="s">
        <v>108</v>
      </c>
      <c r="C18" s="63" t="s">
        <v>109</v>
      </c>
      <c r="D18" s="45">
        <v>8</v>
      </c>
      <c r="E18" s="32"/>
      <c r="F18" s="47" t="s">
        <v>27</v>
      </c>
      <c r="G18" s="33" t="s">
        <v>64</v>
      </c>
      <c r="H18" s="8">
        <v>200</v>
      </c>
      <c r="I18" s="11">
        <v>70.62</v>
      </c>
      <c r="J18" s="20">
        <f t="shared" si="0"/>
        <v>14124</v>
      </c>
      <c r="K18" s="5">
        <v>42398</v>
      </c>
      <c r="M18" s="79" t="s">
        <v>134</v>
      </c>
      <c r="N18" s="79"/>
    </row>
    <row r="19" spans="1:14">
      <c r="A19" s="63" t="s">
        <v>85</v>
      </c>
      <c r="B19" s="63" t="s">
        <v>108</v>
      </c>
      <c r="C19" s="63" t="s">
        <v>109</v>
      </c>
      <c r="D19" s="45">
        <v>8</v>
      </c>
      <c r="E19" s="32"/>
      <c r="F19" s="46" t="s">
        <v>13</v>
      </c>
      <c r="G19" s="33" t="s">
        <v>64</v>
      </c>
      <c r="H19" s="12">
        <v>26</v>
      </c>
      <c r="I19" s="13">
        <v>17.7</v>
      </c>
      <c r="J19" s="20">
        <f t="shared" si="0"/>
        <v>460.2</v>
      </c>
      <c r="K19" s="5">
        <v>42024</v>
      </c>
      <c r="M19" s="79" t="s">
        <v>134</v>
      </c>
      <c r="N19" s="79"/>
    </row>
    <row r="20" spans="1:14">
      <c r="A20" s="63" t="s">
        <v>85</v>
      </c>
      <c r="B20" s="64" t="s">
        <v>108</v>
      </c>
      <c r="C20" s="64" t="s">
        <v>120</v>
      </c>
      <c r="D20" s="45">
        <v>3</v>
      </c>
      <c r="E20" s="32">
        <v>4</v>
      </c>
      <c r="F20" s="47" t="s">
        <v>32</v>
      </c>
      <c r="G20" s="33" t="s">
        <v>64</v>
      </c>
      <c r="H20" s="8">
        <v>3</v>
      </c>
      <c r="I20" s="14">
        <v>485.29</v>
      </c>
      <c r="J20" s="20">
        <f t="shared" si="0"/>
        <v>1455.8700000000001</v>
      </c>
      <c r="K20" s="5">
        <v>42398</v>
      </c>
      <c r="M20" s="79" t="s">
        <v>134</v>
      </c>
      <c r="N20" s="79"/>
    </row>
    <row r="21" spans="1:14">
      <c r="A21" s="63" t="s">
        <v>85</v>
      </c>
      <c r="B21" s="64" t="s">
        <v>108</v>
      </c>
      <c r="C21" s="64" t="s">
        <v>120</v>
      </c>
      <c r="D21" s="45">
        <v>3</v>
      </c>
      <c r="E21" s="32">
        <v>4</v>
      </c>
      <c r="F21" s="47" t="s">
        <v>19</v>
      </c>
      <c r="G21" s="33" t="s">
        <v>64</v>
      </c>
      <c r="H21" s="8">
        <v>3</v>
      </c>
      <c r="I21" s="15">
        <v>100.89</v>
      </c>
      <c r="J21" s="20">
        <f t="shared" si="0"/>
        <v>302.67</v>
      </c>
      <c r="K21" s="5">
        <v>42398</v>
      </c>
      <c r="M21" s="79" t="s">
        <v>134</v>
      </c>
      <c r="N21" s="79"/>
    </row>
    <row r="22" spans="1:14">
      <c r="A22" s="63" t="s">
        <v>85</v>
      </c>
      <c r="B22" s="64" t="s">
        <v>108</v>
      </c>
      <c r="C22" s="64" t="s">
        <v>120</v>
      </c>
      <c r="D22" s="45">
        <v>3</v>
      </c>
      <c r="E22" s="32">
        <v>4</v>
      </c>
      <c r="F22" s="49" t="s">
        <v>18</v>
      </c>
      <c r="G22" s="33" t="s">
        <v>64</v>
      </c>
      <c r="H22" s="6">
        <v>3</v>
      </c>
      <c r="I22" s="16">
        <v>9.58</v>
      </c>
      <c r="J22" s="20">
        <f t="shared" si="0"/>
        <v>28.740000000000002</v>
      </c>
      <c r="K22" s="5">
        <v>42398</v>
      </c>
      <c r="M22" s="79" t="s">
        <v>134</v>
      </c>
      <c r="N22" s="79"/>
    </row>
    <row r="23" spans="1:14">
      <c r="A23" s="63" t="s">
        <v>85</v>
      </c>
      <c r="B23" s="64" t="s">
        <v>108</v>
      </c>
      <c r="C23" s="64" t="s">
        <v>120</v>
      </c>
      <c r="D23" s="45">
        <v>3</v>
      </c>
      <c r="E23" s="32">
        <v>4</v>
      </c>
      <c r="F23" s="50" t="s">
        <v>10</v>
      </c>
      <c r="G23" s="33" t="s">
        <v>64</v>
      </c>
      <c r="H23" s="17">
        <v>79</v>
      </c>
      <c r="I23" s="18">
        <v>177</v>
      </c>
      <c r="J23" s="20">
        <f t="shared" si="0"/>
        <v>13983</v>
      </c>
      <c r="K23" s="5">
        <v>42024</v>
      </c>
      <c r="M23" s="79" t="s">
        <v>142</v>
      </c>
      <c r="N23" s="79"/>
    </row>
    <row r="24" spans="1:14">
      <c r="A24" s="63" t="s">
        <v>85</v>
      </c>
      <c r="B24" s="64" t="s">
        <v>108</v>
      </c>
      <c r="C24" s="64" t="s">
        <v>120</v>
      </c>
      <c r="D24" s="45">
        <v>3</v>
      </c>
      <c r="E24" s="32">
        <v>4</v>
      </c>
      <c r="F24" s="50" t="s">
        <v>31</v>
      </c>
      <c r="G24" s="33" t="s">
        <v>64</v>
      </c>
      <c r="H24" s="2">
        <v>1</v>
      </c>
      <c r="I24" s="18">
        <v>56.5</v>
      </c>
      <c r="J24" s="20">
        <f t="shared" si="0"/>
        <v>56.5</v>
      </c>
      <c r="K24" s="5">
        <v>42398</v>
      </c>
      <c r="M24" s="79" t="s">
        <v>134</v>
      </c>
      <c r="N24" s="79"/>
    </row>
    <row r="25" spans="1:14">
      <c r="A25" s="63" t="s">
        <v>85</v>
      </c>
      <c r="B25" s="64" t="s">
        <v>108</v>
      </c>
      <c r="C25" s="63" t="s">
        <v>109</v>
      </c>
      <c r="D25" s="45">
        <v>6</v>
      </c>
      <c r="E25" s="32"/>
      <c r="F25" s="51" t="s">
        <v>17</v>
      </c>
      <c r="G25" s="33" t="s">
        <v>64</v>
      </c>
      <c r="H25" s="19">
        <v>33</v>
      </c>
      <c r="I25" s="16">
        <v>2234.61</v>
      </c>
      <c r="J25" s="20">
        <f t="shared" si="0"/>
        <v>73742.13</v>
      </c>
      <c r="K25" s="5">
        <v>42278</v>
      </c>
      <c r="M25" s="79" t="s">
        <v>133</v>
      </c>
      <c r="N25" s="79"/>
    </row>
    <row r="26" spans="1:14">
      <c r="A26" s="63" t="s">
        <v>85</v>
      </c>
      <c r="B26" s="64" t="s">
        <v>108</v>
      </c>
      <c r="C26" s="64" t="s">
        <v>109</v>
      </c>
      <c r="D26" s="45">
        <v>6</v>
      </c>
      <c r="E26" s="32"/>
      <c r="F26" s="50" t="s">
        <v>41</v>
      </c>
      <c r="G26" s="33" t="s">
        <v>64</v>
      </c>
      <c r="H26" s="6">
        <v>140</v>
      </c>
      <c r="I26" s="21">
        <v>5.9</v>
      </c>
      <c r="J26" s="20">
        <f t="shared" si="0"/>
        <v>826</v>
      </c>
      <c r="K26" s="5">
        <v>42675</v>
      </c>
      <c r="M26" s="79" t="s">
        <v>143</v>
      </c>
      <c r="N26" s="79"/>
    </row>
    <row r="27" spans="1:14">
      <c r="A27" s="63" t="s">
        <v>85</v>
      </c>
      <c r="B27" s="64" t="s">
        <v>108</v>
      </c>
      <c r="C27" s="64" t="s">
        <v>120</v>
      </c>
      <c r="D27" s="45">
        <v>3</v>
      </c>
      <c r="E27" s="32">
        <v>4</v>
      </c>
      <c r="F27" s="49" t="s">
        <v>39</v>
      </c>
      <c r="G27" s="33" t="s">
        <v>64</v>
      </c>
      <c r="H27" s="6">
        <v>15</v>
      </c>
      <c r="I27" s="14">
        <v>147.5</v>
      </c>
      <c r="J27" s="71">
        <f t="shared" si="0"/>
        <v>2212.5</v>
      </c>
      <c r="K27" s="22">
        <v>42422</v>
      </c>
      <c r="M27" s="79" t="s">
        <v>142</v>
      </c>
      <c r="N27" s="79"/>
    </row>
    <row r="28" spans="1:14">
      <c r="A28" s="63" t="s">
        <v>85</v>
      </c>
      <c r="B28" s="64" t="s">
        <v>108</v>
      </c>
      <c r="C28" s="64" t="s">
        <v>120</v>
      </c>
      <c r="D28" s="45">
        <v>3</v>
      </c>
      <c r="E28" s="32">
        <v>4</v>
      </c>
      <c r="F28" s="50" t="s">
        <v>12</v>
      </c>
      <c r="G28" s="33" t="s">
        <v>65</v>
      </c>
      <c r="H28" s="2">
        <v>0.25</v>
      </c>
      <c r="I28" s="23">
        <v>47.2</v>
      </c>
      <c r="J28" s="20">
        <f t="shared" si="0"/>
        <v>11.8</v>
      </c>
      <c r="K28" s="5">
        <v>42024</v>
      </c>
      <c r="M28" s="79" t="s">
        <v>134</v>
      </c>
      <c r="N28" s="79"/>
    </row>
    <row r="29" spans="1:14">
      <c r="A29" s="63" t="s">
        <v>85</v>
      </c>
      <c r="B29" s="64" t="s">
        <v>108</v>
      </c>
      <c r="C29" s="63" t="s">
        <v>120</v>
      </c>
      <c r="D29" s="45">
        <v>4</v>
      </c>
      <c r="E29" s="32">
        <v>6</v>
      </c>
      <c r="F29" s="47" t="s">
        <v>28</v>
      </c>
      <c r="G29" s="33" t="s">
        <v>64</v>
      </c>
      <c r="H29" s="8">
        <v>2</v>
      </c>
      <c r="I29" s="11">
        <v>68.400000000000006</v>
      </c>
      <c r="J29" s="20">
        <f t="shared" si="0"/>
        <v>136.80000000000001</v>
      </c>
      <c r="K29" s="5">
        <v>42398</v>
      </c>
      <c r="M29" s="79" t="s">
        <v>134</v>
      </c>
      <c r="N29" s="79"/>
    </row>
    <row r="30" spans="1:14">
      <c r="A30" s="63" t="s">
        <v>85</v>
      </c>
      <c r="B30" s="64" t="s">
        <v>108</v>
      </c>
      <c r="C30" s="63" t="s">
        <v>109</v>
      </c>
      <c r="D30" s="45">
        <v>8</v>
      </c>
      <c r="E30" s="32"/>
      <c r="F30" s="47" t="s">
        <v>29</v>
      </c>
      <c r="G30" s="33" t="s">
        <v>64</v>
      </c>
      <c r="H30" s="8">
        <v>1</v>
      </c>
      <c r="I30" s="11">
        <v>1041.3900000000001</v>
      </c>
      <c r="J30" s="20">
        <f t="shared" si="0"/>
        <v>1041.3900000000001</v>
      </c>
      <c r="K30" s="5">
        <v>42398</v>
      </c>
      <c r="M30" s="79" t="s">
        <v>134</v>
      </c>
      <c r="N30" s="79"/>
    </row>
    <row r="31" spans="1:14" s="29" customFormat="1">
      <c r="A31" s="63" t="s">
        <v>85</v>
      </c>
      <c r="B31" s="64" t="s">
        <v>108</v>
      </c>
      <c r="C31" s="64" t="s">
        <v>120</v>
      </c>
      <c r="D31" s="45">
        <v>3</v>
      </c>
      <c r="E31" s="32">
        <v>4</v>
      </c>
      <c r="F31" s="46" t="s">
        <v>9</v>
      </c>
      <c r="G31" s="33" t="s">
        <v>64</v>
      </c>
      <c r="H31" s="12">
        <v>53</v>
      </c>
      <c r="I31" s="24">
        <v>118</v>
      </c>
      <c r="J31" s="20">
        <f t="shared" si="0"/>
        <v>6254</v>
      </c>
      <c r="K31" s="5">
        <v>42024</v>
      </c>
      <c r="M31" s="79" t="s">
        <v>142</v>
      </c>
      <c r="N31" s="79"/>
    </row>
    <row r="32" spans="1:14" s="29" customFormat="1">
      <c r="A32" s="63" t="s">
        <v>85</v>
      </c>
      <c r="B32" s="64" t="s">
        <v>108</v>
      </c>
      <c r="C32" s="64" t="s">
        <v>120</v>
      </c>
      <c r="D32" s="45">
        <v>3</v>
      </c>
      <c r="E32" s="32">
        <v>4</v>
      </c>
      <c r="F32" s="46" t="s">
        <v>8</v>
      </c>
      <c r="G32" s="33" t="s">
        <v>64</v>
      </c>
      <c r="H32" s="12">
        <v>14</v>
      </c>
      <c r="I32" s="23">
        <v>59</v>
      </c>
      <c r="J32" s="20">
        <f t="shared" si="0"/>
        <v>826</v>
      </c>
      <c r="K32" s="5">
        <v>42024</v>
      </c>
      <c r="M32" s="79" t="s">
        <v>142</v>
      </c>
      <c r="N32" s="79"/>
    </row>
    <row r="33" spans="1:14" s="35" customFormat="1">
      <c r="A33" s="63" t="s">
        <v>85</v>
      </c>
      <c r="B33" s="64" t="s">
        <v>108</v>
      </c>
      <c r="C33" s="63" t="s">
        <v>120</v>
      </c>
      <c r="D33" s="45">
        <v>3</v>
      </c>
      <c r="E33" s="32">
        <v>4</v>
      </c>
      <c r="F33" s="49" t="s">
        <v>35</v>
      </c>
      <c r="G33" s="33" t="s">
        <v>64</v>
      </c>
      <c r="H33" s="19">
        <v>108</v>
      </c>
      <c r="I33" s="25">
        <v>649</v>
      </c>
      <c r="J33" s="20">
        <f t="shared" si="0"/>
        <v>70092</v>
      </c>
      <c r="K33" s="5">
        <v>42411</v>
      </c>
      <c r="M33" s="79" t="s">
        <v>135</v>
      </c>
      <c r="N33" s="79">
        <v>103919</v>
      </c>
    </row>
    <row r="34" spans="1:14" s="35" customFormat="1">
      <c r="A34" s="63" t="s">
        <v>85</v>
      </c>
      <c r="B34" s="64" t="s">
        <v>108</v>
      </c>
      <c r="C34" s="64" t="s">
        <v>109</v>
      </c>
      <c r="D34" s="45">
        <v>6</v>
      </c>
      <c r="E34" s="32"/>
      <c r="F34" s="49" t="s">
        <v>30</v>
      </c>
      <c r="G34" s="33" t="s">
        <v>64</v>
      </c>
      <c r="H34" s="6">
        <v>24</v>
      </c>
      <c r="I34" s="16">
        <v>208.22</v>
      </c>
      <c r="J34" s="20">
        <f t="shared" si="0"/>
        <v>4997.28</v>
      </c>
      <c r="K34" s="5">
        <v>42398</v>
      </c>
      <c r="M34" s="79" t="s">
        <v>134</v>
      </c>
      <c r="N34" s="79"/>
    </row>
    <row r="35" spans="1:14" s="35" customFormat="1">
      <c r="A35" s="63" t="s">
        <v>85</v>
      </c>
      <c r="B35" s="64" t="s">
        <v>108</v>
      </c>
      <c r="C35" s="63" t="s">
        <v>103</v>
      </c>
      <c r="D35" s="45">
        <v>2</v>
      </c>
      <c r="E35" s="34"/>
      <c r="F35" s="49" t="s">
        <v>36</v>
      </c>
      <c r="G35" s="33" t="s">
        <v>66</v>
      </c>
      <c r="H35" s="6">
        <v>1</v>
      </c>
      <c r="I35" s="21">
        <v>2578.6799999999998</v>
      </c>
      <c r="J35" s="20">
        <f t="shared" si="0"/>
        <v>2578.6799999999998</v>
      </c>
      <c r="K35" s="5">
        <v>42398</v>
      </c>
      <c r="M35" s="79" t="s">
        <v>134</v>
      </c>
      <c r="N35" s="79"/>
    </row>
    <row r="36" spans="1:14" s="29" customFormat="1">
      <c r="A36" s="63" t="s">
        <v>85</v>
      </c>
      <c r="B36" s="64" t="s">
        <v>108</v>
      </c>
      <c r="C36" s="63" t="s">
        <v>120</v>
      </c>
      <c r="D36" s="45">
        <v>3</v>
      </c>
      <c r="E36" s="34">
        <v>6</v>
      </c>
      <c r="F36" s="47" t="s">
        <v>23</v>
      </c>
      <c r="G36" s="33" t="s">
        <v>64</v>
      </c>
      <c r="H36" s="8">
        <v>9</v>
      </c>
      <c r="I36" s="15">
        <v>4223.7</v>
      </c>
      <c r="J36" s="20">
        <f t="shared" si="0"/>
        <v>38013.299999999996</v>
      </c>
      <c r="K36" s="5">
        <v>42398</v>
      </c>
      <c r="M36" s="79" t="s">
        <v>134</v>
      </c>
      <c r="N36" s="79"/>
    </row>
    <row r="37" spans="1:14" s="29" customFormat="1">
      <c r="A37" s="63" t="s">
        <v>85</v>
      </c>
      <c r="B37" s="64" t="s">
        <v>108</v>
      </c>
      <c r="C37" s="63" t="s">
        <v>120</v>
      </c>
      <c r="D37" s="45">
        <v>3</v>
      </c>
      <c r="E37" s="34">
        <v>6</v>
      </c>
      <c r="F37" s="50" t="s">
        <v>11</v>
      </c>
      <c r="G37" s="33" t="s">
        <v>64</v>
      </c>
      <c r="H37" s="2">
        <v>1</v>
      </c>
      <c r="I37" s="18">
        <v>5900</v>
      </c>
      <c r="J37" s="20">
        <f t="shared" si="0"/>
        <v>5900</v>
      </c>
      <c r="K37" s="5">
        <v>42024</v>
      </c>
      <c r="M37" s="79" t="s">
        <v>142</v>
      </c>
      <c r="N37" s="79"/>
    </row>
    <row r="38" spans="1:14" s="29" customFormat="1">
      <c r="A38" s="63" t="s">
        <v>85</v>
      </c>
      <c r="B38" s="64" t="s">
        <v>108</v>
      </c>
      <c r="C38" s="63" t="s">
        <v>120</v>
      </c>
      <c r="D38" s="45">
        <v>3</v>
      </c>
      <c r="E38" s="34">
        <v>6</v>
      </c>
      <c r="F38" s="49" t="s">
        <v>21</v>
      </c>
      <c r="G38" s="33" t="s">
        <v>64</v>
      </c>
      <c r="H38" s="6">
        <v>90</v>
      </c>
      <c r="I38" s="16">
        <v>12.6</v>
      </c>
      <c r="J38" s="20">
        <f t="shared" si="0"/>
        <v>1134</v>
      </c>
      <c r="K38" s="5">
        <v>42398</v>
      </c>
      <c r="M38" s="79" t="s">
        <v>134</v>
      </c>
      <c r="N38" s="79"/>
    </row>
    <row r="39" spans="1:14" s="29" customFormat="1">
      <c r="A39" s="63" t="s">
        <v>85</v>
      </c>
      <c r="B39" s="64" t="s">
        <v>108</v>
      </c>
      <c r="C39" s="63" t="s">
        <v>120</v>
      </c>
      <c r="D39" s="45">
        <v>3</v>
      </c>
      <c r="E39" s="34">
        <v>6</v>
      </c>
      <c r="F39" s="49" t="s">
        <v>49</v>
      </c>
      <c r="G39" s="33" t="s">
        <v>64</v>
      </c>
      <c r="H39" s="6">
        <v>100</v>
      </c>
      <c r="I39" s="16">
        <v>83.11</v>
      </c>
      <c r="J39" s="20">
        <f t="shared" si="0"/>
        <v>8311</v>
      </c>
      <c r="K39" s="5">
        <v>42398</v>
      </c>
      <c r="M39" s="79" t="s">
        <v>134</v>
      </c>
      <c r="N39" s="79"/>
    </row>
    <row r="40" spans="1:14" s="29" customFormat="1">
      <c r="A40" s="63" t="s">
        <v>85</v>
      </c>
      <c r="B40" s="64" t="s">
        <v>108</v>
      </c>
      <c r="C40" s="63" t="s">
        <v>120</v>
      </c>
      <c r="D40" s="45">
        <v>3</v>
      </c>
      <c r="E40" s="34">
        <v>6</v>
      </c>
      <c r="F40" s="49" t="s">
        <v>26</v>
      </c>
      <c r="G40" s="33" t="s">
        <v>64</v>
      </c>
      <c r="H40" s="6">
        <v>600</v>
      </c>
      <c r="I40" s="21">
        <v>2.67</v>
      </c>
      <c r="J40" s="20">
        <f t="shared" si="0"/>
        <v>1602</v>
      </c>
      <c r="K40" s="5">
        <v>42398</v>
      </c>
      <c r="M40" s="79" t="s">
        <v>134</v>
      </c>
      <c r="N40" s="78"/>
    </row>
    <row r="41" spans="1:14" s="29" customFormat="1">
      <c r="A41" s="63" t="s">
        <v>85</v>
      </c>
      <c r="B41" s="64" t="s">
        <v>108</v>
      </c>
      <c r="C41" s="63" t="s">
        <v>120</v>
      </c>
      <c r="D41" s="45">
        <v>3</v>
      </c>
      <c r="E41" s="34">
        <v>6</v>
      </c>
      <c r="F41" s="51" t="s">
        <v>38</v>
      </c>
      <c r="G41" s="33" t="s">
        <v>64</v>
      </c>
      <c r="H41" s="19">
        <v>80</v>
      </c>
      <c r="I41" s="16">
        <v>6.3</v>
      </c>
      <c r="J41" s="20">
        <f t="shared" si="0"/>
        <v>504</v>
      </c>
      <c r="K41" s="5">
        <v>42024</v>
      </c>
      <c r="M41" s="79" t="s">
        <v>134</v>
      </c>
      <c r="N41" s="78"/>
    </row>
    <row r="42" spans="1:14" s="29" customFormat="1">
      <c r="A42" s="63" t="s">
        <v>85</v>
      </c>
      <c r="B42" s="64" t="s">
        <v>108</v>
      </c>
      <c r="C42" s="63" t="s">
        <v>120</v>
      </c>
      <c r="D42" s="45">
        <v>3</v>
      </c>
      <c r="E42" s="34">
        <v>6</v>
      </c>
      <c r="F42" s="50" t="s">
        <v>14</v>
      </c>
      <c r="G42" s="33" t="s">
        <v>64</v>
      </c>
      <c r="H42" s="17">
        <v>44</v>
      </c>
      <c r="I42" s="18">
        <v>47.2</v>
      </c>
      <c r="J42" s="20">
        <f t="shared" si="0"/>
        <v>2076.8000000000002</v>
      </c>
      <c r="K42" s="5">
        <v>42024</v>
      </c>
      <c r="M42" s="79" t="s">
        <v>134</v>
      </c>
      <c r="N42" s="78"/>
    </row>
    <row r="43" spans="1:14" s="29" customFormat="1">
      <c r="A43" s="63" t="s">
        <v>85</v>
      </c>
      <c r="B43" s="64" t="s">
        <v>108</v>
      </c>
      <c r="C43" s="63" t="s">
        <v>120</v>
      </c>
      <c r="D43" s="45">
        <v>3</v>
      </c>
      <c r="E43" s="34">
        <v>6</v>
      </c>
      <c r="F43" s="49" t="s">
        <v>25</v>
      </c>
      <c r="G43" s="33" t="s">
        <v>64</v>
      </c>
      <c r="H43" s="6">
        <v>4</v>
      </c>
      <c r="I43" s="21">
        <v>2992.5</v>
      </c>
      <c r="J43" s="20">
        <f t="shared" si="0"/>
        <v>11970</v>
      </c>
      <c r="K43" s="5">
        <v>42398</v>
      </c>
      <c r="M43" s="79" t="s">
        <v>134</v>
      </c>
      <c r="N43" s="78"/>
    </row>
    <row r="44" spans="1:14" s="29" customFormat="1">
      <c r="A44" s="63" t="s">
        <v>85</v>
      </c>
      <c r="B44" s="64" t="s">
        <v>108</v>
      </c>
      <c r="C44" s="63" t="s">
        <v>120</v>
      </c>
      <c r="D44" s="45">
        <v>3</v>
      </c>
      <c r="E44" s="34">
        <v>6</v>
      </c>
      <c r="F44" s="50" t="s">
        <v>40</v>
      </c>
      <c r="G44" s="33" t="s">
        <v>64</v>
      </c>
      <c r="H44" s="17">
        <v>1</v>
      </c>
      <c r="I44" s="18">
        <v>295</v>
      </c>
      <c r="J44" s="20">
        <f t="shared" si="0"/>
        <v>295</v>
      </c>
      <c r="K44" s="5">
        <v>42024</v>
      </c>
      <c r="M44" s="78" t="s">
        <v>142</v>
      </c>
      <c r="N44" s="78"/>
    </row>
    <row r="45" spans="1:14" s="29" customFormat="1">
      <c r="A45" s="63" t="s">
        <v>85</v>
      </c>
      <c r="B45" s="64" t="s">
        <v>108</v>
      </c>
      <c r="C45" s="63" t="s">
        <v>120</v>
      </c>
      <c r="D45" s="45">
        <v>4</v>
      </c>
      <c r="E45" s="34">
        <v>5</v>
      </c>
      <c r="F45" s="49" t="s">
        <v>22</v>
      </c>
      <c r="G45" s="33" t="s">
        <v>64</v>
      </c>
      <c r="H45" s="6">
        <v>100</v>
      </c>
      <c r="I45" s="16">
        <v>87.21</v>
      </c>
      <c r="J45" s="20">
        <f t="shared" si="0"/>
        <v>8721</v>
      </c>
      <c r="K45" s="5">
        <v>42398</v>
      </c>
      <c r="M45" s="79" t="s">
        <v>134</v>
      </c>
      <c r="N45" s="78"/>
    </row>
    <row r="46" spans="1:14" s="35" customFormat="1">
      <c r="A46" s="63" t="s">
        <v>85</v>
      </c>
      <c r="B46" s="64" t="s">
        <v>108</v>
      </c>
      <c r="C46" s="63" t="s">
        <v>120</v>
      </c>
      <c r="D46" s="45">
        <v>3</v>
      </c>
      <c r="E46" s="34">
        <v>4</v>
      </c>
      <c r="F46" s="49" t="s">
        <v>42</v>
      </c>
      <c r="G46" s="33" t="s">
        <v>64</v>
      </c>
      <c r="H46" s="19">
        <v>157</v>
      </c>
      <c r="I46" s="26">
        <v>691.78</v>
      </c>
      <c r="J46" s="20">
        <f t="shared" ref="J46:J76" si="1">H46*I46</f>
        <v>108609.45999999999</v>
      </c>
      <c r="K46" s="5">
        <v>42767</v>
      </c>
      <c r="L46" s="29"/>
      <c r="M46" s="78" t="s">
        <v>135</v>
      </c>
      <c r="N46" s="78"/>
    </row>
    <row r="47" spans="1:14" s="35" customFormat="1">
      <c r="A47" s="63" t="s">
        <v>85</v>
      </c>
      <c r="B47" s="64" t="s">
        <v>108</v>
      </c>
      <c r="C47" s="63" t="s">
        <v>120</v>
      </c>
      <c r="D47" s="45">
        <v>3</v>
      </c>
      <c r="E47" s="34">
        <v>4</v>
      </c>
      <c r="F47" s="49" t="s">
        <v>43</v>
      </c>
      <c r="G47" s="33" t="s">
        <v>64</v>
      </c>
      <c r="H47" s="27">
        <v>1302</v>
      </c>
      <c r="I47" s="19">
        <v>531</v>
      </c>
      <c r="J47" s="20">
        <f t="shared" si="1"/>
        <v>691362</v>
      </c>
      <c r="K47" s="5">
        <v>42801</v>
      </c>
      <c r="L47" s="29"/>
      <c r="M47" s="78" t="s">
        <v>136</v>
      </c>
      <c r="N47" s="78"/>
    </row>
    <row r="48" spans="1:14" s="29" customFormat="1">
      <c r="A48" s="63" t="s">
        <v>85</v>
      </c>
      <c r="B48" s="64" t="s">
        <v>108</v>
      </c>
      <c r="C48" s="63" t="s">
        <v>120</v>
      </c>
      <c r="D48" s="45">
        <v>3</v>
      </c>
      <c r="E48" s="34">
        <v>4</v>
      </c>
      <c r="F48" s="49" t="s">
        <v>63</v>
      </c>
      <c r="G48" s="33" t="s">
        <v>64</v>
      </c>
      <c r="H48" s="19">
        <v>131</v>
      </c>
      <c r="I48" s="26">
        <v>3658</v>
      </c>
      <c r="J48" s="20">
        <f t="shared" si="1"/>
        <v>479198</v>
      </c>
      <c r="K48" s="5">
        <v>42767</v>
      </c>
      <c r="M48" s="78" t="s">
        <v>136</v>
      </c>
      <c r="N48" s="78"/>
    </row>
    <row r="49" spans="1:17" s="29" customFormat="1">
      <c r="A49" s="63" t="s">
        <v>85</v>
      </c>
      <c r="B49" s="64" t="s">
        <v>108</v>
      </c>
      <c r="C49" s="63" t="s">
        <v>120</v>
      </c>
      <c r="D49" s="45">
        <v>3</v>
      </c>
      <c r="E49" s="34">
        <v>4</v>
      </c>
      <c r="F49" s="49" t="s">
        <v>63</v>
      </c>
      <c r="G49" s="33" t="s">
        <v>75</v>
      </c>
      <c r="H49" s="19">
        <v>695</v>
      </c>
      <c r="I49" s="36">
        <v>3658</v>
      </c>
      <c r="J49" s="20">
        <f t="shared" si="1"/>
        <v>2542310</v>
      </c>
      <c r="K49" s="5">
        <v>43055</v>
      </c>
      <c r="M49" s="78" t="s">
        <v>136</v>
      </c>
      <c r="N49" s="78"/>
      <c r="Q49" s="29" t="s">
        <v>200</v>
      </c>
    </row>
    <row r="50" spans="1:17" s="29" customFormat="1">
      <c r="A50" s="63" t="s">
        <v>85</v>
      </c>
      <c r="B50" s="64" t="s">
        <v>108</v>
      </c>
      <c r="C50" s="63" t="s">
        <v>120</v>
      </c>
      <c r="D50" s="45">
        <v>3</v>
      </c>
      <c r="E50" s="34">
        <v>4</v>
      </c>
      <c r="F50" s="49" t="s">
        <v>46</v>
      </c>
      <c r="G50" s="33" t="s">
        <v>64</v>
      </c>
      <c r="H50" s="28" t="s">
        <v>89</v>
      </c>
      <c r="I50" s="21">
        <v>28.74</v>
      </c>
      <c r="J50" s="20">
        <f t="shared" si="1"/>
        <v>28.74</v>
      </c>
      <c r="K50" s="5">
        <v>42926</v>
      </c>
      <c r="M50" s="78" t="s">
        <v>137</v>
      </c>
      <c r="N50" s="78"/>
    </row>
    <row r="51" spans="1:17" s="29" customFormat="1">
      <c r="A51" s="63" t="s">
        <v>85</v>
      </c>
      <c r="B51" s="64" t="s">
        <v>108</v>
      </c>
      <c r="C51" s="63" t="s">
        <v>120</v>
      </c>
      <c r="D51" s="45">
        <v>3</v>
      </c>
      <c r="E51" s="34">
        <v>4</v>
      </c>
      <c r="F51" s="49" t="s">
        <v>45</v>
      </c>
      <c r="G51" s="33" t="s">
        <v>64</v>
      </c>
      <c r="H51" s="28" t="s">
        <v>85</v>
      </c>
      <c r="I51" s="21">
        <v>21.25</v>
      </c>
      <c r="J51" s="20">
        <f t="shared" si="1"/>
        <v>42.5</v>
      </c>
      <c r="K51" s="5">
        <v>42926</v>
      </c>
      <c r="M51" s="78" t="s">
        <v>137</v>
      </c>
      <c r="N51" s="78"/>
    </row>
    <row r="52" spans="1:17" s="29" customFormat="1">
      <c r="A52" s="63" t="s">
        <v>85</v>
      </c>
      <c r="B52" s="64" t="s">
        <v>108</v>
      </c>
      <c r="C52" s="63" t="s">
        <v>120</v>
      </c>
      <c r="D52" s="45">
        <v>3</v>
      </c>
      <c r="E52" s="34">
        <v>6</v>
      </c>
      <c r="F52" s="51" t="s">
        <v>47</v>
      </c>
      <c r="G52" s="33" t="s">
        <v>65</v>
      </c>
      <c r="H52" s="28" t="s">
        <v>127</v>
      </c>
      <c r="I52" s="21">
        <v>30</v>
      </c>
      <c r="J52" s="20">
        <f t="shared" si="1"/>
        <v>7350</v>
      </c>
      <c r="K52" s="5">
        <v>42926</v>
      </c>
      <c r="M52" s="78" t="s">
        <v>138</v>
      </c>
      <c r="N52" s="78">
        <v>109465</v>
      </c>
    </row>
    <row r="53" spans="1:17" s="29" customFormat="1">
      <c r="A53" s="63" t="s">
        <v>85</v>
      </c>
      <c r="B53" s="64" t="s">
        <v>108</v>
      </c>
      <c r="C53" s="64" t="s">
        <v>103</v>
      </c>
      <c r="D53" s="45">
        <v>2</v>
      </c>
      <c r="E53" s="34"/>
      <c r="F53" s="49" t="s">
        <v>195</v>
      </c>
      <c r="G53" s="33" t="s">
        <v>67</v>
      </c>
      <c r="H53" s="28" t="s">
        <v>225</v>
      </c>
      <c r="I53" s="21">
        <v>3100</v>
      </c>
      <c r="J53" s="20">
        <f t="shared" si="1"/>
        <v>616900</v>
      </c>
      <c r="K53" s="22">
        <v>42898</v>
      </c>
      <c r="M53" s="78" t="s">
        <v>139</v>
      </c>
      <c r="N53" s="78">
        <v>115629</v>
      </c>
    </row>
    <row r="54" spans="1:17" s="29" customFormat="1">
      <c r="A54" s="63" t="s">
        <v>85</v>
      </c>
      <c r="B54" s="64" t="s">
        <v>108</v>
      </c>
      <c r="C54" s="63" t="s">
        <v>103</v>
      </c>
      <c r="D54" s="45">
        <v>2</v>
      </c>
      <c r="E54" s="34"/>
      <c r="F54" s="52" t="s">
        <v>196</v>
      </c>
      <c r="G54" s="33" t="s">
        <v>67</v>
      </c>
      <c r="H54" s="28" t="s">
        <v>226</v>
      </c>
      <c r="I54" s="21">
        <v>3150</v>
      </c>
      <c r="J54" s="20">
        <f t="shared" si="1"/>
        <v>3090150</v>
      </c>
      <c r="K54" s="22">
        <v>42898</v>
      </c>
      <c r="M54" s="78" t="s">
        <v>139</v>
      </c>
      <c r="N54" s="78">
        <v>112442</v>
      </c>
    </row>
    <row r="55" spans="1:17" s="29" customFormat="1">
      <c r="A55" s="63" t="s">
        <v>85</v>
      </c>
      <c r="B55" s="64" t="s">
        <v>108</v>
      </c>
      <c r="C55" s="63" t="s">
        <v>103</v>
      </c>
      <c r="D55" s="45">
        <v>2</v>
      </c>
      <c r="E55" s="34"/>
      <c r="F55" s="52" t="s">
        <v>74</v>
      </c>
      <c r="G55" s="33" t="s">
        <v>67</v>
      </c>
      <c r="H55" s="28" t="s">
        <v>128</v>
      </c>
      <c r="I55" s="21">
        <v>2655</v>
      </c>
      <c r="J55" s="20">
        <f t="shared" si="1"/>
        <v>310635</v>
      </c>
      <c r="K55" s="5">
        <v>43209</v>
      </c>
      <c r="M55" s="78" t="s">
        <v>140</v>
      </c>
      <c r="N55" s="78">
        <v>114321</v>
      </c>
    </row>
    <row r="56" spans="1:17" s="29" customFormat="1">
      <c r="A56" s="63" t="s">
        <v>85</v>
      </c>
      <c r="B56" s="64" t="s">
        <v>108</v>
      </c>
      <c r="C56" s="63" t="s">
        <v>85</v>
      </c>
      <c r="D56" s="45">
        <v>2</v>
      </c>
      <c r="E56" s="34"/>
      <c r="F56" s="52" t="s">
        <v>52</v>
      </c>
      <c r="G56" s="33" t="s">
        <v>68</v>
      </c>
      <c r="H56" s="28" t="s">
        <v>53</v>
      </c>
      <c r="I56" s="21">
        <v>64</v>
      </c>
      <c r="J56" s="20">
        <f t="shared" si="1"/>
        <v>640</v>
      </c>
      <c r="K56" s="5">
        <v>42830</v>
      </c>
      <c r="M56" s="78" t="s">
        <v>135</v>
      </c>
      <c r="N56" s="78"/>
    </row>
    <row r="57" spans="1:17" s="29" customFormat="1">
      <c r="A57" s="63" t="s">
        <v>85</v>
      </c>
      <c r="B57" s="64" t="s">
        <v>108</v>
      </c>
      <c r="C57" s="63" t="s">
        <v>120</v>
      </c>
      <c r="D57" s="45">
        <v>3</v>
      </c>
      <c r="E57" s="34">
        <v>1</v>
      </c>
      <c r="F57" s="52" t="s">
        <v>54</v>
      </c>
      <c r="G57" s="33" t="s">
        <v>64</v>
      </c>
      <c r="H57" s="28" t="s">
        <v>70</v>
      </c>
      <c r="I57" s="21">
        <v>1059.22</v>
      </c>
      <c r="J57" s="20">
        <f t="shared" si="1"/>
        <v>22243.62</v>
      </c>
      <c r="K57" s="5">
        <v>42830</v>
      </c>
      <c r="M57" s="78" t="s">
        <v>135</v>
      </c>
      <c r="N57" s="78"/>
    </row>
    <row r="58" spans="1:17" s="29" customFormat="1">
      <c r="A58" s="63" t="s">
        <v>85</v>
      </c>
      <c r="B58" s="64" t="s">
        <v>108</v>
      </c>
      <c r="C58" s="64" t="s">
        <v>60</v>
      </c>
      <c r="D58" s="45">
        <v>5</v>
      </c>
      <c r="E58" s="34"/>
      <c r="F58" s="52" t="s">
        <v>61</v>
      </c>
      <c r="G58" s="33" t="s">
        <v>64</v>
      </c>
      <c r="H58" s="28" t="s">
        <v>51</v>
      </c>
      <c r="I58" s="21">
        <v>281.31</v>
      </c>
      <c r="J58" s="20">
        <f t="shared" si="1"/>
        <v>56262</v>
      </c>
      <c r="K58" s="5">
        <v>42830</v>
      </c>
      <c r="M58" s="78" t="s">
        <v>135</v>
      </c>
      <c r="N58" s="78"/>
    </row>
    <row r="59" spans="1:17" s="29" customFormat="1">
      <c r="A59" s="63" t="s">
        <v>85</v>
      </c>
      <c r="B59" s="64" t="s">
        <v>108</v>
      </c>
      <c r="C59" s="63" t="s">
        <v>60</v>
      </c>
      <c r="D59" s="45">
        <v>5</v>
      </c>
      <c r="E59" s="34"/>
      <c r="F59" s="52" t="s">
        <v>62</v>
      </c>
      <c r="G59" s="33" t="s">
        <v>64</v>
      </c>
      <c r="H59" s="28" t="s">
        <v>50</v>
      </c>
      <c r="I59" s="21">
        <v>160.47999999999999</v>
      </c>
      <c r="J59" s="20">
        <f t="shared" si="1"/>
        <v>8023.9999999999991</v>
      </c>
      <c r="K59" s="5">
        <v>42830</v>
      </c>
      <c r="M59" s="78" t="s">
        <v>135</v>
      </c>
      <c r="N59" s="78"/>
    </row>
    <row r="60" spans="1:17" s="29" customFormat="1">
      <c r="A60" s="63" t="s">
        <v>85</v>
      </c>
      <c r="B60" s="64" t="s">
        <v>108</v>
      </c>
      <c r="C60" s="63" t="s">
        <v>85</v>
      </c>
      <c r="D60" s="45">
        <v>2</v>
      </c>
      <c r="E60" s="34"/>
      <c r="F60" s="52" t="s">
        <v>55</v>
      </c>
      <c r="G60" s="33" t="s">
        <v>64</v>
      </c>
      <c r="H60" s="28" t="s">
        <v>60</v>
      </c>
      <c r="I60" s="21">
        <v>22344.01</v>
      </c>
      <c r="J60" s="20">
        <f t="shared" si="1"/>
        <v>111720.04999999999</v>
      </c>
      <c r="K60" s="5">
        <v>42830</v>
      </c>
      <c r="M60" s="78" t="s">
        <v>135</v>
      </c>
      <c r="N60" s="78"/>
    </row>
    <row r="61" spans="1:17" s="29" customFormat="1">
      <c r="A61" s="63" t="s">
        <v>85</v>
      </c>
      <c r="B61" s="64" t="s">
        <v>108</v>
      </c>
      <c r="C61" s="63" t="s">
        <v>85</v>
      </c>
      <c r="D61" s="45">
        <v>2</v>
      </c>
      <c r="E61" s="34"/>
      <c r="F61" s="52" t="s">
        <v>56</v>
      </c>
      <c r="G61" s="33" t="s">
        <v>64</v>
      </c>
      <c r="H61" s="28" t="s">
        <v>178</v>
      </c>
      <c r="I61" s="21">
        <v>10640</v>
      </c>
      <c r="J61" s="20">
        <f t="shared" si="1"/>
        <v>159600</v>
      </c>
      <c r="K61" s="5">
        <v>42830</v>
      </c>
      <c r="M61" s="78" t="s">
        <v>135</v>
      </c>
      <c r="N61" s="78"/>
    </row>
    <row r="62" spans="1:17" s="29" customFormat="1">
      <c r="A62" s="63" t="s">
        <v>85</v>
      </c>
      <c r="B62" s="64" t="s">
        <v>108</v>
      </c>
      <c r="C62" s="63" t="s">
        <v>120</v>
      </c>
      <c r="D62" s="45">
        <v>3</v>
      </c>
      <c r="E62" s="34">
        <v>6</v>
      </c>
      <c r="F62" s="52" t="s">
        <v>57</v>
      </c>
      <c r="G62" s="33" t="s">
        <v>64</v>
      </c>
      <c r="H62" s="28" t="s">
        <v>58</v>
      </c>
      <c r="I62" s="21">
        <v>460.51</v>
      </c>
      <c r="J62" s="20">
        <f t="shared" si="1"/>
        <v>27630.6</v>
      </c>
      <c r="K62" s="5">
        <v>42830</v>
      </c>
      <c r="M62" s="78" t="s">
        <v>135</v>
      </c>
      <c r="N62" s="78"/>
    </row>
    <row r="63" spans="1:17" s="29" customFormat="1">
      <c r="A63" s="63" t="s">
        <v>85</v>
      </c>
      <c r="B63" s="64" t="s">
        <v>108</v>
      </c>
      <c r="C63" s="63" t="s">
        <v>120</v>
      </c>
      <c r="D63" s="45">
        <v>3</v>
      </c>
      <c r="E63" s="34">
        <v>6</v>
      </c>
      <c r="F63" s="52" t="s">
        <v>59</v>
      </c>
      <c r="G63" s="33" t="s">
        <v>64</v>
      </c>
      <c r="H63" s="28" t="s">
        <v>48</v>
      </c>
      <c r="I63" s="21">
        <v>32</v>
      </c>
      <c r="J63" s="20">
        <f t="shared" si="1"/>
        <v>3200</v>
      </c>
      <c r="K63" s="5">
        <v>42830</v>
      </c>
      <c r="M63" s="78" t="s">
        <v>135</v>
      </c>
      <c r="N63" s="78"/>
    </row>
    <row r="64" spans="1:17" s="29" customFormat="1">
      <c r="A64" s="63" t="s">
        <v>85</v>
      </c>
      <c r="B64" s="64" t="s">
        <v>108</v>
      </c>
      <c r="C64" s="63" t="s">
        <v>60</v>
      </c>
      <c r="D64" s="45">
        <v>5</v>
      </c>
      <c r="E64" s="34"/>
      <c r="F64" s="52" t="s">
        <v>69</v>
      </c>
      <c r="G64" s="33" t="s">
        <v>64</v>
      </c>
      <c r="H64" s="28" t="s">
        <v>187</v>
      </c>
      <c r="I64" s="21">
        <v>8142</v>
      </c>
      <c r="J64" s="20">
        <f t="shared" si="1"/>
        <v>960756</v>
      </c>
      <c r="K64" s="5">
        <v>42927</v>
      </c>
      <c r="M64" s="78" t="s">
        <v>141</v>
      </c>
      <c r="N64" s="78"/>
    </row>
    <row r="65" spans="1:14" s="29" customFormat="1">
      <c r="A65" s="63" t="s">
        <v>85</v>
      </c>
      <c r="B65" s="64" t="s">
        <v>108</v>
      </c>
      <c r="C65" s="64" t="s">
        <v>120</v>
      </c>
      <c r="D65" s="45">
        <v>3</v>
      </c>
      <c r="E65" s="34">
        <v>4</v>
      </c>
      <c r="F65" s="52" t="s">
        <v>72</v>
      </c>
      <c r="G65" s="33" t="s">
        <v>64</v>
      </c>
      <c r="H65" s="28" t="s">
        <v>103</v>
      </c>
      <c r="I65" s="21">
        <v>7699.5</v>
      </c>
      <c r="J65" s="20">
        <f t="shared" si="1"/>
        <v>53896.5</v>
      </c>
      <c r="K65" s="5">
        <v>43010</v>
      </c>
      <c r="M65" s="78" t="s">
        <v>135</v>
      </c>
      <c r="N65" s="78">
        <v>113903</v>
      </c>
    </row>
    <row r="66" spans="1:14" s="29" customFormat="1">
      <c r="A66" s="63" t="s">
        <v>85</v>
      </c>
      <c r="B66" s="64" t="s">
        <v>108</v>
      </c>
      <c r="C66" s="63" t="s">
        <v>120</v>
      </c>
      <c r="D66" s="45">
        <v>3</v>
      </c>
      <c r="E66" s="34">
        <v>4</v>
      </c>
      <c r="F66" s="49" t="s">
        <v>71</v>
      </c>
      <c r="G66" s="33" t="s">
        <v>64</v>
      </c>
      <c r="H66" s="28" t="s">
        <v>73</v>
      </c>
      <c r="I66" s="21">
        <v>161</v>
      </c>
      <c r="J66" s="20">
        <f t="shared" si="1"/>
        <v>338100</v>
      </c>
      <c r="K66" s="5">
        <v>43028</v>
      </c>
      <c r="M66" s="78" t="s">
        <v>137</v>
      </c>
      <c r="N66" s="78">
        <v>109693</v>
      </c>
    </row>
    <row r="67" spans="1:14" s="29" customFormat="1">
      <c r="A67" s="63" t="s">
        <v>85</v>
      </c>
      <c r="B67" s="64" t="s">
        <v>108</v>
      </c>
      <c r="C67" s="63" t="s">
        <v>85</v>
      </c>
      <c r="D67" s="45">
        <v>2</v>
      </c>
      <c r="E67" s="34"/>
      <c r="F67" s="49" t="s">
        <v>76</v>
      </c>
      <c r="G67" s="33" t="s">
        <v>77</v>
      </c>
      <c r="H67" s="28" t="s">
        <v>131</v>
      </c>
      <c r="I67" s="21">
        <v>142.19999999999999</v>
      </c>
      <c r="J67" s="20">
        <f t="shared" si="1"/>
        <v>38394</v>
      </c>
      <c r="K67" s="5">
        <v>43069</v>
      </c>
      <c r="M67" s="78" t="s">
        <v>144</v>
      </c>
      <c r="N67" s="78">
        <v>112653</v>
      </c>
    </row>
    <row r="68" spans="1:14" s="29" customFormat="1">
      <c r="A68" s="63" t="s">
        <v>85</v>
      </c>
      <c r="B68" s="64" t="s">
        <v>108</v>
      </c>
      <c r="C68" s="64" t="s">
        <v>120</v>
      </c>
      <c r="D68" s="45">
        <v>3</v>
      </c>
      <c r="E68" s="34">
        <v>4</v>
      </c>
      <c r="F68" s="49" t="s">
        <v>78</v>
      </c>
      <c r="G68" s="33" t="s">
        <v>64</v>
      </c>
      <c r="H68" s="28" t="s">
        <v>198</v>
      </c>
      <c r="I68" s="21">
        <v>113.53</v>
      </c>
      <c r="J68" s="20">
        <f t="shared" si="1"/>
        <v>25771.31</v>
      </c>
      <c r="K68" s="5">
        <v>43069</v>
      </c>
      <c r="M68" s="78" t="s">
        <v>144</v>
      </c>
      <c r="N68" s="78">
        <v>111273</v>
      </c>
    </row>
    <row r="69" spans="1:14" s="29" customFormat="1">
      <c r="A69" s="63" t="s">
        <v>85</v>
      </c>
      <c r="B69" s="64" t="s">
        <v>108</v>
      </c>
      <c r="C69" s="64" t="s">
        <v>120</v>
      </c>
      <c r="D69" s="45">
        <v>1</v>
      </c>
      <c r="E69" s="34">
        <v>4</v>
      </c>
      <c r="F69" s="49" t="s">
        <v>79</v>
      </c>
      <c r="G69" s="33" t="s">
        <v>65</v>
      </c>
      <c r="H69" s="28" t="s">
        <v>122</v>
      </c>
      <c r="I69" s="21">
        <v>96.8</v>
      </c>
      <c r="J69" s="20">
        <f t="shared" si="1"/>
        <v>24200</v>
      </c>
      <c r="K69" s="5">
        <v>43069</v>
      </c>
      <c r="M69" s="78" t="s">
        <v>144</v>
      </c>
      <c r="N69" s="78">
        <v>102214</v>
      </c>
    </row>
    <row r="70" spans="1:14" s="29" customFormat="1">
      <c r="A70" s="63" t="s">
        <v>85</v>
      </c>
      <c r="B70" s="64" t="s">
        <v>108</v>
      </c>
      <c r="C70" s="64" t="s">
        <v>109</v>
      </c>
      <c r="D70" s="45">
        <v>6</v>
      </c>
      <c r="E70" s="34"/>
      <c r="F70" s="49" t="s">
        <v>80</v>
      </c>
      <c r="G70" s="33" t="s">
        <v>64</v>
      </c>
      <c r="H70" s="28" t="s">
        <v>81</v>
      </c>
      <c r="I70" s="21">
        <v>221.07</v>
      </c>
      <c r="J70" s="20">
        <f t="shared" si="1"/>
        <v>5526.75</v>
      </c>
      <c r="K70" s="5">
        <v>43069</v>
      </c>
      <c r="M70" s="78" t="s">
        <v>144</v>
      </c>
      <c r="N70" s="78">
        <v>112866</v>
      </c>
    </row>
    <row r="71" spans="1:14" s="29" customFormat="1">
      <c r="A71" s="63" t="s">
        <v>85</v>
      </c>
      <c r="B71" s="64" t="s">
        <v>108</v>
      </c>
      <c r="C71" s="63" t="s">
        <v>120</v>
      </c>
      <c r="D71" s="45">
        <v>3</v>
      </c>
      <c r="E71" s="34">
        <v>4</v>
      </c>
      <c r="F71" s="49" t="s">
        <v>82</v>
      </c>
      <c r="G71" s="33" t="s">
        <v>64</v>
      </c>
      <c r="H71" s="28" t="s">
        <v>97</v>
      </c>
      <c r="I71" s="21">
        <v>44.21</v>
      </c>
      <c r="J71" s="20">
        <f t="shared" si="1"/>
        <v>176.84</v>
      </c>
      <c r="K71" s="5">
        <v>43069</v>
      </c>
      <c r="M71" s="78" t="s">
        <v>144</v>
      </c>
      <c r="N71" s="78">
        <v>102499</v>
      </c>
    </row>
    <row r="72" spans="1:14" s="29" customFormat="1">
      <c r="A72" s="63" t="s">
        <v>85</v>
      </c>
      <c r="B72" s="64" t="s">
        <v>108</v>
      </c>
      <c r="C72" s="63" t="s">
        <v>103</v>
      </c>
      <c r="D72" s="45">
        <v>2</v>
      </c>
      <c r="E72" s="34"/>
      <c r="F72" s="49" t="s">
        <v>83</v>
      </c>
      <c r="G72" s="33" t="s">
        <v>64</v>
      </c>
      <c r="H72" s="28" t="s">
        <v>126</v>
      </c>
      <c r="I72" s="21">
        <v>645.29</v>
      </c>
      <c r="J72" s="20">
        <f t="shared" si="1"/>
        <v>596247.96</v>
      </c>
      <c r="K72" s="5">
        <v>43069</v>
      </c>
      <c r="M72" s="78" t="s">
        <v>144</v>
      </c>
      <c r="N72" s="78">
        <v>111325</v>
      </c>
    </row>
    <row r="73" spans="1:14" s="29" customFormat="1">
      <c r="A73" s="63" t="s">
        <v>85</v>
      </c>
      <c r="B73" s="64" t="s">
        <v>108</v>
      </c>
      <c r="C73" s="65" t="s">
        <v>103</v>
      </c>
      <c r="D73" s="45">
        <v>2</v>
      </c>
      <c r="E73" s="34"/>
      <c r="F73" s="49" t="s">
        <v>87</v>
      </c>
      <c r="G73" s="41" t="s">
        <v>64</v>
      </c>
      <c r="H73" s="28" t="s">
        <v>145</v>
      </c>
      <c r="I73" s="21">
        <v>245</v>
      </c>
      <c r="J73" s="20">
        <f t="shared" si="1"/>
        <v>903560</v>
      </c>
      <c r="K73" s="5">
        <v>43173</v>
      </c>
      <c r="M73" s="78" t="s">
        <v>183</v>
      </c>
      <c r="N73" s="78">
        <v>112489</v>
      </c>
    </row>
    <row r="74" spans="1:14" s="29" customFormat="1">
      <c r="A74" s="63" t="s">
        <v>85</v>
      </c>
      <c r="B74" s="64" t="s">
        <v>108</v>
      </c>
      <c r="C74" s="65" t="s">
        <v>120</v>
      </c>
      <c r="D74" s="45">
        <v>3</v>
      </c>
      <c r="E74" s="34">
        <v>4</v>
      </c>
      <c r="F74" s="42" t="s">
        <v>88</v>
      </c>
      <c r="G74" s="41" t="s">
        <v>64</v>
      </c>
      <c r="H74" s="43" t="s">
        <v>89</v>
      </c>
      <c r="I74" s="44">
        <v>203</v>
      </c>
      <c r="J74" s="74">
        <f t="shared" si="1"/>
        <v>203</v>
      </c>
      <c r="K74" s="5">
        <v>43097</v>
      </c>
      <c r="M74" s="78" t="s">
        <v>184</v>
      </c>
      <c r="N74" s="78"/>
    </row>
    <row r="75" spans="1:14" s="29" customFormat="1">
      <c r="A75" s="63" t="s">
        <v>85</v>
      </c>
      <c r="B75" s="64" t="s">
        <v>108</v>
      </c>
      <c r="C75" s="65" t="s">
        <v>120</v>
      </c>
      <c r="D75" s="45">
        <v>3</v>
      </c>
      <c r="E75" s="34">
        <v>4</v>
      </c>
      <c r="F75" s="42" t="s">
        <v>90</v>
      </c>
      <c r="G75" s="41" t="s">
        <v>64</v>
      </c>
      <c r="H75" s="43" t="s">
        <v>85</v>
      </c>
      <c r="I75" s="44">
        <v>79.650000000000006</v>
      </c>
      <c r="J75" s="74">
        <f t="shared" si="1"/>
        <v>159.30000000000001</v>
      </c>
      <c r="K75" s="5">
        <v>43097</v>
      </c>
      <c r="M75" s="78" t="s">
        <v>183</v>
      </c>
      <c r="N75" s="78"/>
    </row>
    <row r="76" spans="1:14" s="29" customFormat="1">
      <c r="A76" s="63" t="s">
        <v>85</v>
      </c>
      <c r="B76" s="64" t="s">
        <v>108</v>
      </c>
      <c r="C76" s="65" t="s">
        <v>120</v>
      </c>
      <c r="D76" s="45">
        <v>3</v>
      </c>
      <c r="E76" s="34">
        <v>4</v>
      </c>
      <c r="F76" s="42" t="s">
        <v>91</v>
      </c>
      <c r="G76" s="41" t="s">
        <v>64</v>
      </c>
      <c r="H76" s="43" t="s">
        <v>85</v>
      </c>
      <c r="I76" s="44">
        <v>76.7</v>
      </c>
      <c r="J76" s="74">
        <f t="shared" si="1"/>
        <v>153.4</v>
      </c>
      <c r="K76" s="5">
        <v>43097</v>
      </c>
      <c r="M76" s="78" t="s">
        <v>183</v>
      </c>
      <c r="N76" s="78"/>
    </row>
    <row r="77" spans="1:14" s="29" customFormat="1">
      <c r="A77" s="63" t="s">
        <v>85</v>
      </c>
      <c r="B77" s="64" t="s">
        <v>108</v>
      </c>
      <c r="C77" s="65" t="s">
        <v>120</v>
      </c>
      <c r="D77" s="45">
        <v>3</v>
      </c>
      <c r="E77" s="34">
        <v>4</v>
      </c>
      <c r="F77" s="42" t="s">
        <v>92</v>
      </c>
      <c r="G77" s="41" t="s">
        <v>64</v>
      </c>
      <c r="H77" s="43" t="s">
        <v>85</v>
      </c>
      <c r="I77" s="44">
        <v>76.7</v>
      </c>
      <c r="J77" s="74">
        <f t="shared" ref="J77:J106" si="2">H77*I77</f>
        <v>153.4</v>
      </c>
      <c r="K77" s="5">
        <v>43097</v>
      </c>
      <c r="M77" s="78" t="s">
        <v>183</v>
      </c>
      <c r="N77" s="78"/>
    </row>
    <row r="78" spans="1:14" s="29" customFormat="1">
      <c r="A78" s="63" t="s">
        <v>85</v>
      </c>
      <c r="B78" s="64" t="s">
        <v>108</v>
      </c>
      <c r="C78" s="65" t="s">
        <v>120</v>
      </c>
      <c r="D78" s="45">
        <v>3</v>
      </c>
      <c r="E78" s="59">
        <v>4</v>
      </c>
      <c r="F78" s="49" t="s">
        <v>93</v>
      </c>
      <c r="G78" s="41" t="s">
        <v>64</v>
      </c>
      <c r="H78" s="43" t="s">
        <v>85</v>
      </c>
      <c r="I78" s="44">
        <v>44.84</v>
      </c>
      <c r="J78" s="74">
        <f t="shared" si="2"/>
        <v>89.68</v>
      </c>
      <c r="K78" s="5">
        <v>43097</v>
      </c>
      <c r="M78" s="78" t="s">
        <v>183</v>
      </c>
      <c r="N78" s="78"/>
    </row>
    <row r="79" spans="1:14" s="29" customFormat="1">
      <c r="A79" s="63" t="s">
        <v>85</v>
      </c>
      <c r="B79" s="64" t="s">
        <v>108</v>
      </c>
      <c r="C79" s="65" t="s">
        <v>120</v>
      </c>
      <c r="D79" s="45">
        <v>3</v>
      </c>
      <c r="E79" s="59">
        <v>4</v>
      </c>
      <c r="F79" s="49" t="s">
        <v>94</v>
      </c>
      <c r="G79" s="41" t="s">
        <v>64</v>
      </c>
      <c r="H79" s="43" t="s">
        <v>85</v>
      </c>
      <c r="I79" s="44">
        <v>106.2</v>
      </c>
      <c r="J79" s="74">
        <f t="shared" si="2"/>
        <v>212.4</v>
      </c>
      <c r="K79" s="5">
        <v>43097</v>
      </c>
      <c r="M79" s="78" t="s">
        <v>183</v>
      </c>
      <c r="N79" s="78"/>
    </row>
    <row r="80" spans="1:14" s="29" customFormat="1">
      <c r="A80" s="63" t="s">
        <v>85</v>
      </c>
      <c r="B80" s="64" t="s">
        <v>108</v>
      </c>
      <c r="C80" s="65" t="s">
        <v>120</v>
      </c>
      <c r="D80" s="45">
        <v>3</v>
      </c>
      <c r="E80" s="60">
        <v>4</v>
      </c>
      <c r="F80" s="49" t="s">
        <v>102</v>
      </c>
      <c r="G80" s="41" t="s">
        <v>64</v>
      </c>
      <c r="H80" s="55" t="s">
        <v>89</v>
      </c>
      <c r="I80" s="56">
        <v>137.75</v>
      </c>
      <c r="J80" s="20">
        <f t="shared" si="2"/>
        <v>137.75</v>
      </c>
      <c r="K80" s="5">
        <v>43098</v>
      </c>
      <c r="M80" s="78" t="s">
        <v>184</v>
      </c>
      <c r="N80" s="78"/>
    </row>
    <row r="81" spans="1:14" s="29" customFormat="1">
      <c r="A81" s="63" t="s">
        <v>85</v>
      </c>
      <c r="B81" s="64" t="s">
        <v>108</v>
      </c>
      <c r="C81" s="65" t="s">
        <v>120</v>
      </c>
      <c r="D81" s="45">
        <v>3</v>
      </c>
      <c r="E81" s="60">
        <v>4</v>
      </c>
      <c r="F81" s="61" t="s">
        <v>104</v>
      </c>
      <c r="G81" s="41" t="s">
        <v>64</v>
      </c>
      <c r="H81" s="55" t="s">
        <v>203</v>
      </c>
      <c r="I81" s="56">
        <v>251.02</v>
      </c>
      <c r="J81" s="74">
        <f t="shared" si="2"/>
        <v>38657.08</v>
      </c>
      <c r="K81" s="5">
        <v>43098</v>
      </c>
      <c r="M81" s="78" t="s">
        <v>184</v>
      </c>
      <c r="N81" s="78"/>
    </row>
    <row r="82" spans="1:14" s="29" customFormat="1">
      <c r="A82" s="63" t="s">
        <v>85</v>
      </c>
      <c r="B82" s="64" t="s">
        <v>108</v>
      </c>
      <c r="C82" s="65" t="s">
        <v>120</v>
      </c>
      <c r="D82" s="45">
        <v>3</v>
      </c>
      <c r="E82" s="60">
        <v>4</v>
      </c>
      <c r="F82" s="61" t="s">
        <v>105</v>
      </c>
      <c r="G82" s="41" t="s">
        <v>64</v>
      </c>
      <c r="H82" s="55" t="s">
        <v>50</v>
      </c>
      <c r="I82" s="56">
        <v>319</v>
      </c>
      <c r="J82" s="74">
        <f t="shared" si="2"/>
        <v>15950</v>
      </c>
      <c r="K82" s="5">
        <v>43098</v>
      </c>
      <c r="M82" s="78" t="s">
        <v>184</v>
      </c>
      <c r="N82" s="78"/>
    </row>
    <row r="83" spans="1:14" s="29" customFormat="1">
      <c r="A83" s="63" t="s">
        <v>85</v>
      </c>
      <c r="B83" s="64" t="s">
        <v>108</v>
      </c>
      <c r="C83" s="65" t="s">
        <v>120</v>
      </c>
      <c r="D83" s="45">
        <v>3</v>
      </c>
      <c r="E83" s="60">
        <v>4</v>
      </c>
      <c r="F83" s="61" t="s">
        <v>106</v>
      </c>
      <c r="G83" s="41" t="s">
        <v>64</v>
      </c>
      <c r="H83" s="55" t="s">
        <v>108</v>
      </c>
      <c r="I83" s="56">
        <v>304.51</v>
      </c>
      <c r="J83" s="74">
        <f t="shared" si="2"/>
        <v>913.53</v>
      </c>
      <c r="K83" s="5">
        <v>43098</v>
      </c>
      <c r="M83" s="78" t="s">
        <v>184</v>
      </c>
      <c r="N83" s="78"/>
    </row>
    <row r="84" spans="1:14" s="29" customFormat="1">
      <c r="A84" s="63" t="s">
        <v>85</v>
      </c>
      <c r="B84" s="64" t="s">
        <v>108</v>
      </c>
      <c r="C84" s="65" t="s">
        <v>120</v>
      </c>
      <c r="D84" s="45">
        <v>3</v>
      </c>
      <c r="E84" s="60">
        <v>4</v>
      </c>
      <c r="F84" s="61" t="s">
        <v>107</v>
      </c>
      <c r="G84" s="41" t="s">
        <v>64</v>
      </c>
      <c r="H84" s="55" t="s">
        <v>89</v>
      </c>
      <c r="I84" s="56">
        <v>275.52</v>
      </c>
      <c r="J84" s="74">
        <f t="shared" si="2"/>
        <v>275.52</v>
      </c>
      <c r="K84" s="5">
        <v>43098</v>
      </c>
      <c r="M84" s="78" t="s">
        <v>184</v>
      </c>
      <c r="N84" s="78"/>
    </row>
    <row r="85" spans="1:14" s="29" customFormat="1">
      <c r="A85" s="63" t="s">
        <v>85</v>
      </c>
      <c r="B85" s="64" t="s">
        <v>108</v>
      </c>
      <c r="C85" s="66">
        <v>7</v>
      </c>
      <c r="D85" s="53">
        <v>2</v>
      </c>
      <c r="E85" s="60"/>
      <c r="F85" s="52" t="s">
        <v>194</v>
      </c>
      <c r="G85" s="33" t="s">
        <v>67</v>
      </c>
      <c r="H85" s="28" t="s">
        <v>227</v>
      </c>
      <c r="I85" s="21">
        <v>2655</v>
      </c>
      <c r="J85" s="20">
        <f t="shared" si="2"/>
        <v>456660</v>
      </c>
      <c r="K85" s="5">
        <v>42844</v>
      </c>
      <c r="M85" s="78" t="s">
        <v>140</v>
      </c>
      <c r="N85" s="78">
        <v>110417</v>
      </c>
    </row>
    <row r="86" spans="1:14" s="29" customFormat="1">
      <c r="A86" s="63" t="s">
        <v>85</v>
      </c>
      <c r="B86" s="64" t="s">
        <v>108</v>
      </c>
      <c r="C86" s="66">
        <v>7</v>
      </c>
      <c r="D86" s="53">
        <v>2</v>
      </c>
      <c r="E86" s="60"/>
      <c r="F86" s="62" t="s">
        <v>111</v>
      </c>
      <c r="G86" s="33" t="s">
        <v>67</v>
      </c>
      <c r="H86" s="28" t="s">
        <v>89</v>
      </c>
      <c r="I86" s="21">
        <v>5091.7</v>
      </c>
      <c r="J86" s="20">
        <f t="shared" si="2"/>
        <v>5091.7</v>
      </c>
      <c r="K86" s="5">
        <v>43230</v>
      </c>
      <c r="M86" s="98" t="s">
        <v>182</v>
      </c>
      <c r="N86" s="78"/>
    </row>
    <row r="87" spans="1:14" s="29" customFormat="1">
      <c r="A87" s="63" t="s">
        <v>85</v>
      </c>
      <c r="B87" s="64" t="s">
        <v>108</v>
      </c>
      <c r="C87" s="66">
        <v>7</v>
      </c>
      <c r="D87" s="53">
        <v>2</v>
      </c>
      <c r="E87" s="60"/>
      <c r="F87" s="62" t="s">
        <v>112</v>
      </c>
      <c r="G87" s="33" t="s">
        <v>67</v>
      </c>
      <c r="H87" s="28" t="s">
        <v>97</v>
      </c>
      <c r="I87" s="21">
        <v>5091.7</v>
      </c>
      <c r="J87" s="20">
        <f t="shared" si="2"/>
        <v>20366.8</v>
      </c>
      <c r="K87" s="5">
        <v>43230</v>
      </c>
      <c r="M87" s="98" t="s">
        <v>182</v>
      </c>
      <c r="N87" s="78"/>
    </row>
    <row r="88" spans="1:14" s="29" customFormat="1">
      <c r="A88" s="63" t="s">
        <v>85</v>
      </c>
      <c r="B88" s="64" t="s">
        <v>108</v>
      </c>
      <c r="C88" s="66">
        <v>7</v>
      </c>
      <c r="D88" s="53">
        <v>2</v>
      </c>
      <c r="E88" s="60"/>
      <c r="F88" s="62" t="s">
        <v>113</v>
      </c>
      <c r="G88" s="33" t="s">
        <v>67</v>
      </c>
      <c r="H88" s="28" t="s">
        <v>85</v>
      </c>
      <c r="I88" s="21">
        <v>6891.2</v>
      </c>
      <c r="J88" s="20">
        <f t="shared" si="2"/>
        <v>13782.4</v>
      </c>
      <c r="K88" s="5">
        <v>43230</v>
      </c>
      <c r="M88" s="98" t="s">
        <v>182</v>
      </c>
      <c r="N88" s="78"/>
    </row>
    <row r="89" spans="1:14" s="29" customFormat="1">
      <c r="A89" s="63" t="s">
        <v>85</v>
      </c>
      <c r="B89" s="64" t="s">
        <v>108</v>
      </c>
      <c r="C89" s="66">
        <v>7</v>
      </c>
      <c r="D89" s="53">
        <v>2</v>
      </c>
      <c r="E89" s="60"/>
      <c r="F89" s="62" t="s">
        <v>114</v>
      </c>
      <c r="G89" s="33" t="s">
        <v>67</v>
      </c>
      <c r="H89" s="28" t="s">
        <v>85</v>
      </c>
      <c r="I89" s="21">
        <v>6891.2</v>
      </c>
      <c r="J89" s="20">
        <f t="shared" si="2"/>
        <v>13782.4</v>
      </c>
      <c r="K89" s="5">
        <v>43230</v>
      </c>
      <c r="M89" s="98" t="s">
        <v>182</v>
      </c>
      <c r="N89" s="78"/>
    </row>
    <row r="90" spans="1:14" s="29" customFormat="1">
      <c r="A90" s="63" t="s">
        <v>85</v>
      </c>
      <c r="B90" s="64" t="s">
        <v>108</v>
      </c>
      <c r="C90" s="66">
        <v>7</v>
      </c>
      <c r="D90" s="53">
        <v>2</v>
      </c>
      <c r="E90" s="60"/>
      <c r="F90" s="62" t="s">
        <v>115</v>
      </c>
      <c r="G90" s="33" t="s">
        <v>67</v>
      </c>
      <c r="H90" s="28" t="s">
        <v>109</v>
      </c>
      <c r="I90" s="21">
        <v>5091.7</v>
      </c>
      <c r="J90" s="20">
        <f t="shared" si="2"/>
        <v>45825.299999999996</v>
      </c>
      <c r="K90" s="5">
        <v>43230</v>
      </c>
      <c r="M90" s="98" t="s">
        <v>182</v>
      </c>
      <c r="N90" s="78"/>
    </row>
    <row r="91" spans="1:14" s="29" customFormat="1">
      <c r="A91" s="63" t="s">
        <v>85</v>
      </c>
      <c r="B91" s="64" t="s">
        <v>108</v>
      </c>
      <c r="C91" s="66">
        <v>7</v>
      </c>
      <c r="D91" s="53">
        <v>2</v>
      </c>
      <c r="E91" s="60"/>
      <c r="F91" s="62" t="s">
        <v>110</v>
      </c>
      <c r="G91" s="33" t="s">
        <v>66</v>
      </c>
      <c r="H91" s="28" t="s">
        <v>89</v>
      </c>
      <c r="I91" s="21">
        <v>678.5</v>
      </c>
      <c r="J91" s="20">
        <f t="shared" si="2"/>
        <v>678.5</v>
      </c>
      <c r="K91" s="5">
        <v>43230</v>
      </c>
      <c r="M91" s="98" t="s">
        <v>182</v>
      </c>
      <c r="N91" s="78"/>
    </row>
    <row r="92" spans="1:14" s="29" customFormat="1">
      <c r="A92" s="63" t="s">
        <v>85</v>
      </c>
      <c r="B92" s="64" t="s">
        <v>108</v>
      </c>
      <c r="C92" s="66">
        <v>6</v>
      </c>
      <c r="D92" s="53">
        <v>4</v>
      </c>
      <c r="E92" s="60">
        <v>6</v>
      </c>
      <c r="F92" s="62" t="s">
        <v>117</v>
      </c>
      <c r="G92" s="33" t="s">
        <v>116</v>
      </c>
      <c r="H92" s="28" t="s">
        <v>97</v>
      </c>
      <c r="I92" s="21">
        <v>35.4</v>
      </c>
      <c r="J92" s="20">
        <f t="shared" si="2"/>
        <v>141.6</v>
      </c>
      <c r="K92" s="5">
        <v>43230</v>
      </c>
      <c r="M92" s="98" t="s">
        <v>182</v>
      </c>
      <c r="N92" s="78"/>
    </row>
    <row r="93" spans="1:14" s="29" customFormat="1">
      <c r="A93" s="63" t="s">
        <v>85</v>
      </c>
      <c r="B93" s="64" t="s">
        <v>108</v>
      </c>
      <c r="C93" s="66">
        <v>7</v>
      </c>
      <c r="D93" s="53">
        <v>2</v>
      </c>
      <c r="E93" s="60"/>
      <c r="F93" s="62" t="s">
        <v>118</v>
      </c>
      <c r="G93" s="33" t="s">
        <v>67</v>
      </c>
      <c r="H93" s="28" t="s">
        <v>89</v>
      </c>
      <c r="I93" s="21">
        <v>5894.1</v>
      </c>
      <c r="J93" s="20">
        <f t="shared" si="2"/>
        <v>5894.1</v>
      </c>
      <c r="K93" s="5">
        <v>43230</v>
      </c>
      <c r="M93" s="98" t="s">
        <v>182</v>
      </c>
      <c r="N93" s="78"/>
    </row>
    <row r="94" spans="1:14" s="29" customFormat="1">
      <c r="A94" s="63" t="s">
        <v>85</v>
      </c>
      <c r="B94" s="64" t="s">
        <v>108</v>
      </c>
      <c r="C94" s="67">
        <v>6</v>
      </c>
      <c r="D94" s="45">
        <v>3</v>
      </c>
      <c r="E94" s="34">
        <v>4</v>
      </c>
      <c r="F94" s="62" t="s">
        <v>119</v>
      </c>
      <c r="G94" s="33" t="s">
        <v>64</v>
      </c>
      <c r="H94" s="28" t="s">
        <v>85</v>
      </c>
      <c r="I94" s="21">
        <v>165.2</v>
      </c>
      <c r="J94" s="20">
        <f t="shared" si="2"/>
        <v>330.4</v>
      </c>
      <c r="K94" s="5">
        <v>43230</v>
      </c>
      <c r="M94" s="98" t="s">
        <v>182</v>
      </c>
      <c r="N94" s="78"/>
    </row>
    <row r="95" spans="1:14" s="29" customFormat="1">
      <c r="A95" s="63" t="s">
        <v>85</v>
      </c>
      <c r="B95" s="64" t="s">
        <v>108</v>
      </c>
      <c r="C95" s="67">
        <v>6</v>
      </c>
      <c r="D95" s="45">
        <v>3</v>
      </c>
      <c r="E95" s="34">
        <v>4</v>
      </c>
      <c r="F95" s="62" t="s">
        <v>121</v>
      </c>
      <c r="G95" s="33" t="s">
        <v>64</v>
      </c>
      <c r="H95" s="28" t="s">
        <v>89</v>
      </c>
      <c r="I95" s="21">
        <v>118</v>
      </c>
      <c r="J95" s="20">
        <f t="shared" si="2"/>
        <v>118</v>
      </c>
      <c r="K95" s="5">
        <v>43230</v>
      </c>
      <c r="M95" s="98" t="s">
        <v>182</v>
      </c>
      <c r="N95" s="78"/>
    </row>
    <row r="96" spans="1:14" s="29" customFormat="1">
      <c r="A96" s="63" t="s">
        <v>85</v>
      </c>
      <c r="B96" s="64" t="s">
        <v>108</v>
      </c>
      <c r="C96" s="67">
        <v>6</v>
      </c>
      <c r="D96" s="45">
        <v>3</v>
      </c>
      <c r="E96" s="34">
        <v>4</v>
      </c>
      <c r="F96" s="62" t="s">
        <v>160</v>
      </c>
      <c r="G96" s="33" t="s">
        <v>64</v>
      </c>
      <c r="H96" s="28" t="s">
        <v>85</v>
      </c>
      <c r="I96" s="21">
        <v>171.31</v>
      </c>
      <c r="J96" s="20">
        <f t="shared" si="2"/>
        <v>342.62</v>
      </c>
      <c r="K96" s="5">
        <v>43301</v>
      </c>
      <c r="M96" s="78" t="s">
        <v>166</v>
      </c>
      <c r="N96" s="78"/>
    </row>
    <row r="97" spans="1:14" s="29" customFormat="1">
      <c r="A97" s="63" t="s">
        <v>85</v>
      </c>
      <c r="B97" s="64" t="s">
        <v>108</v>
      </c>
      <c r="C97" s="66">
        <v>7</v>
      </c>
      <c r="D97" s="53">
        <v>2</v>
      </c>
      <c r="E97" s="77"/>
      <c r="F97" s="62" t="s">
        <v>161</v>
      </c>
      <c r="G97" s="33" t="s">
        <v>66</v>
      </c>
      <c r="H97" s="28" t="s">
        <v>165</v>
      </c>
      <c r="I97" s="21">
        <v>1366.44</v>
      </c>
      <c r="J97" s="20">
        <f t="shared" si="2"/>
        <v>25962.36</v>
      </c>
      <c r="K97" s="5">
        <v>43301</v>
      </c>
      <c r="M97" s="78" t="s">
        <v>166</v>
      </c>
      <c r="N97" s="78"/>
    </row>
    <row r="98" spans="1:14" s="29" customFormat="1">
      <c r="A98" s="63" t="s">
        <v>85</v>
      </c>
      <c r="B98" s="64" t="s">
        <v>108</v>
      </c>
      <c r="C98" s="66">
        <v>7</v>
      </c>
      <c r="D98" s="53">
        <v>2</v>
      </c>
      <c r="E98" s="77"/>
      <c r="F98" s="62" t="s">
        <v>162</v>
      </c>
      <c r="G98" s="33" t="s">
        <v>66</v>
      </c>
      <c r="H98" s="28" t="s">
        <v>53</v>
      </c>
      <c r="I98" s="21">
        <v>1579.29</v>
      </c>
      <c r="J98" s="20">
        <f t="shared" si="2"/>
        <v>15792.9</v>
      </c>
      <c r="K98" s="5">
        <v>43301</v>
      </c>
      <c r="M98" s="78" t="s">
        <v>166</v>
      </c>
      <c r="N98" s="78"/>
    </row>
    <row r="99" spans="1:14" s="29" customFormat="1">
      <c r="A99" s="63" t="s">
        <v>85</v>
      </c>
      <c r="B99" s="64" t="s">
        <v>108</v>
      </c>
      <c r="C99" s="67">
        <v>6</v>
      </c>
      <c r="D99" s="45">
        <v>3</v>
      </c>
      <c r="E99" s="34">
        <v>4</v>
      </c>
      <c r="F99" s="62" t="s">
        <v>163</v>
      </c>
      <c r="G99" s="33" t="s">
        <v>64</v>
      </c>
      <c r="H99" s="28" t="s">
        <v>120</v>
      </c>
      <c r="I99" s="21">
        <v>64.78</v>
      </c>
      <c r="J99" s="20">
        <f t="shared" si="2"/>
        <v>388.68</v>
      </c>
      <c r="K99" s="5">
        <v>43301</v>
      </c>
      <c r="M99" s="78" t="s">
        <v>166</v>
      </c>
      <c r="N99" s="78"/>
    </row>
    <row r="100" spans="1:14" s="29" customFormat="1">
      <c r="A100" s="75" t="s">
        <v>85</v>
      </c>
      <c r="B100" s="76" t="s">
        <v>108</v>
      </c>
      <c r="C100" s="66">
        <v>2</v>
      </c>
      <c r="D100" s="53">
        <v>2</v>
      </c>
      <c r="E100" s="77"/>
      <c r="F100" s="62" t="s">
        <v>147</v>
      </c>
      <c r="G100" s="33" t="s">
        <v>64</v>
      </c>
      <c r="H100" s="28" t="s">
        <v>108</v>
      </c>
      <c r="I100" s="21">
        <v>83.5</v>
      </c>
      <c r="J100" s="20">
        <f t="shared" si="2"/>
        <v>250.5</v>
      </c>
      <c r="K100" s="5">
        <v>43301</v>
      </c>
      <c r="M100" s="78" t="s">
        <v>166</v>
      </c>
      <c r="N100" s="78"/>
    </row>
    <row r="101" spans="1:14" s="29" customFormat="1">
      <c r="A101" s="63" t="s">
        <v>85</v>
      </c>
      <c r="B101" s="64" t="s">
        <v>108</v>
      </c>
      <c r="C101" s="67">
        <v>6</v>
      </c>
      <c r="D101" s="45">
        <v>3</v>
      </c>
      <c r="E101" s="34">
        <v>4</v>
      </c>
      <c r="F101" s="62" t="s">
        <v>149</v>
      </c>
      <c r="G101" s="33" t="s">
        <v>64</v>
      </c>
      <c r="H101" s="28" t="s">
        <v>85</v>
      </c>
      <c r="I101" s="21">
        <v>152.6</v>
      </c>
      <c r="J101" s="20">
        <f t="shared" si="2"/>
        <v>305.2</v>
      </c>
      <c r="K101" s="5">
        <v>43301</v>
      </c>
      <c r="M101" s="78" t="s">
        <v>166</v>
      </c>
      <c r="N101" s="78"/>
    </row>
    <row r="102" spans="1:14" s="29" customFormat="1">
      <c r="A102" s="63" t="s">
        <v>85</v>
      </c>
      <c r="B102" s="64" t="s">
        <v>108</v>
      </c>
      <c r="C102" s="67">
        <v>6</v>
      </c>
      <c r="D102" s="45">
        <v>3</v>
      </c>
      <c r="E102" s="34">
        <v>4</v>
      </c>
      <c r="F102" s="62" t="s">
        <v>150</v>
      </c>
      <c r="G102" s="33" t="s">
        <v>64</v>
      </c>
      <c r="H102" s="28" t="s">
        <v>85</v>
      </c>
      <c r="I102" s="21">
        <v>106.2</v>
      </c>
      <c r="J102" s="20">
        <f t="shared" si="2"/>
        <v>212.4</v>
      </c>
      <c r="K102" s="5">
        <v>43301</v>
      </c>
      <c r="M102" s="78" t="s">
        <v>166</v>
      </c>
      <c r="N102" s="78"/>
    </row>
    <row r="103" spans="1:14" s="29" customFormat="1">
      <c r="A103" s="63" t="s">
        <v>85</v>
      </c>
      <c r="B103" s="64" t="s">
        <v>108</v>
      </c>
      <c r="C103" s="67">
        <v>6</v>
      </c>
      <c r="D103" s="45">
        <v>3</v>
      </c>
      <c r="E103" s="34">
        <v>4</v>
      </c>
      <c r="F103" s="62" t="s">
        <v>151</v>
      </c>
      <c r="G103" s="33" t="s">
        <v>64</v>
      </c>
      <c r="H103" s="28" t="s">
        <v>85</v>
      </c>
      <c r="I103" s="21">
        <v>61.9</v>
      </c>
      <c r="J103" s="20">
        <f t="shared" si="2"/>
        <v>123.8</v>
      </c>
      <c r="K103" s="5">
        <v>43301</v>
      </c>
      <c r="M103" s="78" t="s">
        <v>166</v>
      </c>
      <c r="N103" s="78"/>
    </row>
    <row r="104" spans="1:14" s="29" customFormat="1">
      <c r="A104" s="63" t="s">
        <v>85</v>
      </c>
      <c r="B104" s="64" t="s">
        <v>108</v>
      </c>
      <c r="C104" s="67">
        <v>6</v>
      </c>
      <c r="D104" s="45">
        <v>3</v>
      </c>
      <c r="E104" s="34">
        <v>4</v>
      </c>
      <c r="F104" s="62" t="s">
        <v>152</v>
      </c>
      <c r="G104" s="33" t="s">
        <v>64</v>
      </c>
      <c r="H104" s="28" t="s">
        <v>85</v>
      </c>
      <c r="I104" s="21">
        <v>56.14</v>
      </c>
      <c r="J104" s="20">
        <f t="shared" si="2"/>
        <v>112.28</v>
      </c>
      <c r="K104" s="5">
        <v>43301</v>
      </c>
      <c r="M104" s="78" t="s">
        <v>166</v>
      </c>
      <c r="N104" s="78"/>
    </row>
    <row r="105" spans="1:14" s="29" customFormat="1">
      <c r="A105" s="80" t="s">
        <v>85</v>
      </c>
      <c r="B105" s="81" t="s">
        <v>120</v>
      </c>
      <c r="C105" s="82">
        <v>5</v>
      </c>
      <c r="D105" s="83">
        <v>8</v>
      </c>
      <c r="E105" s="34"/>
      <c r="F105" s="52" t="s">
        <v>156</v>
      </c>
      <c r="G105" s="41" t="s">
        <v>64</v>
      </c>
      <c r="H105" s="28" t="s">
        <v>89</v>
      </c>
      <c r="I105" s="21">
        <v>2130.61</v>
      </c>
      <c r="J105" s="20">
        <f t="shared" si="2"/>
        <v>2130.61</v>
      </c>
      <c r="K105" s="5">
        <v>43301</v>
      </c>
      <c r="M105" s="78" t="s">
        <v>166</v>
      </c>
      <c r="N105" s="78"/>
    </row>
    <row r="106" spans="1:14" s="29" customFormat="1">
      <c r="A106" s="80"/>
      <c r="B106" s="81"/>
      <c r="C106" s="82"/>
      <c r="D106" s="83"/>
      <c r="E106" s="34"/>
      <c r="F106" s="52"/>
      <c r="G106" s="33"/>
      <c r="H106" s="28"/>
      <c r="I106" s="21"/>
      <c r="J106" s="20">
        <f t="shared" si="2"/>
        <v>0</v>
      </c>
      <c r="K106" s="5"/>
      <c r="M106" s="58"/>
      <c r="N106" s="58"/>
    </row>
    <row r="107" spans="1:14">
      <c r="A107" s="68"/>
      <c r="B107" s="68"/>
      <c r="C107" s="68"/>
      <c r="D107" s="39"/>
      <c r="E107" s="40"/>
      <c r="F107" s="54"/>
      <c r="G107" s="51"/>
      <c r="H107" s="19"/>
      <c r="I107" s="57" t="s">
        <v>16</v>
      </c>
      <c r="J107" s="4">
        <f>SUM(J14:J106)</f>
        <v>12123645.280000001</v>
      </c>
      <c r="K107" s="29"/>
    </row>
    <row r="108" spans="1:14">
      <c r="J108" s="37" t="s">
        <v>7</v>
      </c>
    </row>
    <row r="112" spans="1:14" ht="23.25">
      <c r="A112" s="1"/>
      <c r="B112" s="1"/>
      <c r="C112" s="1"/>
      <c r="F112" s="93" t="s">
        <v>179</v>
      </c>
      <c r="G112" s="38"/>
    </row>
    <row r="114" spans="1:14">
      <c r="A114" s="63" t="s">
        <v>85</v>
      </c>
      <c r="B114" s="64" t="s">
        <v>108</v>
      </c>
      <c r="C114" s="65" t="s">
        <v>109</v>
      </c>
      <c r="D114" s="45">
        <v>6</v>
      </c>
      <c r="E114" s="34"/>
      <c r="F114" s="95" t="s">
        <v>175</v>
      </c>
      <c r="G114" s="33" t="s">
        <v>64</v>
      </c>
      <c r="H114" s="28" t="s">
        <v>176</v>
      </c>
      <c r="I114" s="21">
        <v>57401.69</v>
      </c>
      <c r="J114" s="92">
        <f t="shared" ref="J114:J115" si="3">H114*I114</f>
        <v>631418.59000000008</v>
      </c>
      <c r="K114" s="5">
        <v>43087</v>
      </c>
      <c r="M114" s="79" t="s">
        <v>181</v>
      </c>
      <c r="N114" s="79"/>
    </row>
    <row r="115" spans="1:14">
      <c r="A115" s="63" t="s">
        <v>85</v>
      </c>
      <c r="B115" s="64" t="s">
        <v>108</v>
      </c>
      <c r="C115" s="65" t="s">
        <v>109</v>
      </c>
      <c r="D115" s="45">
        <v>6</v>
      </c>
      <c r="E115" s="34"/>
      <c r="F115" s="95" t="s">
        <v>177</v>
      </c>
      <c r="G115" s="33" t="s">
        <v>64</v>
      </c>
      <c r="H115" s="28" t="s">
        <v>178</v>
      </c>
      <c r="I115" s="21">
        <v>64192.01</v>
      </c>
      <c r="J115" s="4">
        <f t="shared" si="3"/>
        <v>962880.15</v>
      </c>
      <c r="K115" s="5">
        <v>43122</v>
      </c>
      <c r="M115" s="79" t="s">
        <v>181</v>
      </c>
      <c r="N115" s="79"/>
    </row>
    <row r="117" spans="1:14">
      <c r="J117" s="97">
        <f>SUM(J114:J116)</f>
        <v>1594298.7400000002</v>
      </c>
    </row>
    <row r="269" spans="1:4">
      <c r="A269" s="1"/>
      <c r="B269" s="1"/>
      <c r="C269" s="1"/>
      <c r="D269" s="1">
        <v>110.35</v>
      </c>
    </row>
  </sheetData>
  <sortState ref="F15:I194">
    <sortCondition ref="F14"/>
  </sortState>
  <mergeCells count="2">
    <mergeCell ref="B10:D10"/>
    <mergeCell ref="B11:D11"/>
  </mergeCells>
  <pageMargins left="0.47244094488188981" right="0.47244094488188981" top="0.47244094488188981" bottom="0.47244094488188981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"/>
  <sheetViews>
    <sheetView workbookViewId="0">
      <selection activeCell="D22" sqref="D22"/>
    </sheetView>
  </sheetViews>
  <sheetFormatPr baseColWidth="10" defaultRowHeight="15"/>
  <cols>
    <col min="9" max="9" width="11.42578125" style="94"/>
  </cols>
  <sheetData/>
  <pageMargins left="0.47244094488188981" right="0.47244094488188981" top="0.47244094488188981" bottom="0.47244094488188981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topLeftCell="A43" workbookViewId="0">
      <selection activeCell="M100" sqref="M100"/>
    </sheetView>
  </sheetViews>
  <sheetFormatPr baseColWidth="10" defaultRowHeight="15"/>
  <cols>
    <col min="1" max="1" width="5.42578125" customWidth="1"/>
    <col min="2" max="2" width="5.5703125" customWidth="1"/>
    <col min="3" max="3" width="5.28515625" customWidth="1"/>
    <col min="4" max="4" width="5.42578125" customWidth="1"/>
    <col min="5" max="5" width="6.28515625" customWidth="1"/>
    <col min="6" max="6" width="58.7109375" customWidth="1"/>
    <col min="8" max="8" width="6.5703125" customWidth="1"/>
    <col min="9" max="9" width="10.42578125" customWidth="1"/>
    <col min="10" max="10" width="16" customWidth="1"/>
    <col min="11" max="11" width="13.5703125" customWidth="1"/>
    <col min="12" max="12" width="6.28515625" style="84" customWidth="1"/>
    <col min="15" max="15" width="20.7109375" customWidth="1"/>
  </cols>
  <sheetData>
    <row r="1" spans="1:15" s="1" customFormat="1" ht="15" customHeight="1">
      <c r="A1" s="58"/>
      <c r="B1" s="58"/>
      <c r="C1" s="58"/>
      <c r="L1" s="58"/>
      <c r="M1" s="58"/>
    </row>
    <row r="2" spans="1:15" s="1" customFormat="1" ht="15" customHeight="1">
      <c r="A2" s="58"/>
      <c r="B2" s="58"/>
      <c r="C2" s="58"/>
      <c r="L2" s="58"/>
      <c r="M2" s="58"/>
    </row>
    <row r="3" spans="1:15" s="1" customFormat="1" ht="15" customHeight="1">
      <c r="A3" s="58"/>
      <c r="B3" s="58"/>
      <c r="C3" s="58"/>
      <c r="L3" s="58"/>
      <c r="M3" s="58"/>
    </row>
    <row r="4" spans="1:15" s="1" customFormat="1" ht="16.5" customHeight="1">
      <c r="A4" s="58"/>
      <c r="B4" s="58"/>
      <c r="C4" s="58"/>
      <c r="F4" s="29" t="s">
        <v>130</v>
      </c>
      <c r="G4" s="29"/>
      <c r="L4" s="58"/>
      <c r="M4" s="58"/>
    </row>
    <row r="5" spans="1:15" s="1" customFormat="1" ht="15" customHeight="1">
      <c r="A5" s="58"/>
      <c r="B5" s="58"/>
      <c r="C5" s="58"/>
      <c r="D5" s="1" t="s">
        <v>33</v>
      </c>
      <c r="F5" s="72" t="s">
        <v>204</v>
      </c>
      <c r="G5" s="72"/>
      <c r="H5" s="72"/>
      <c r="I5" s="1" t="s">
        <v>34</v>
      </c>
      <c r="L5" s="58"/>
      <c r="M5" s="58"/>
    </row>
    <row r="6" spans="1:15" s="1" customFormat="1" ht="15" customHeight="1">
      <c r="A6" s="58"/>
      <c r="B6" s="58"/>
      <c r="C6" s="58"/>
      <c r="F6" s="29" t="s">
        <v>44</v>
      </c>
      <c r="G6" s="29"/>
      <c r="H6" s="30"/>
      <c r="L6" s="58"/>
      <c r="M6" s="58"/>
      <c r="O6" s="58"/>
    </row>
    <row r="7" spans="1:15" s="1" customFormat="1" ht="15" customHeight="1">
      <c r="A7" s="58"/>
      <c r="B7" s="58"/>
      <c r="C7" s="58"/>
      <c r="F7" s="73" t="s">
        <v>129</v>
      </c>
      <c r="G7" s="29"/>
      <c r="H7" s="30"/>
      <c r="L7" s="58"/>
      <c r="M7" s="58"/>
    </row>
    <row r="8" spans="1:15" s="1" customFormat="1" ht="18" customHeight="1">
      <c r="A8" s="58"/>
      <c r="B8" s="58"/>
      <c r="C8" s="58"/>
      <c r="F8" s="152" t="s">
        <v>185</v>
      </c>
      <c r="G8" s="152"/>
      <c r="H8" s="152"/>
      <c r="I8" s="152"/>
      <c r="L8" s="58"/>
      <c r="M8" s="58"/>
    </row>
    <row r="9" spans="1:15" s="1" customFormat="1" ht="15" customHeight="1">
      <c r="A9" s="58"/>
      <c r="B9" s="146" t="s">
        <v>5</v>
      </c>
      <c r="C9" s="146"/>
      <c r="D9" s="147"/>
      <c r="E9" s="31" t="s">
        <v>99</v>
      </c>
      <c r="F9" s="29"/>
      <c r="G9" s="29"/>
      <c r="H9" s="30"/>
      <c r="I9" s="100"/>
      <c r="L9" s="58"/>
      <c r="M9" s="31" t="s">
        <v>100</v>
      </c>
    </row>
    <row r="10" spans="1:15" s="1" customFormat="1" ht="15" customHeight="1">
      <c r="A10" s="58"/>
      <c r="B10" s="146" t="s">
        <v>6</v>
      </c>
      <c r="C10" s="146"/>
      <c r="D10" s="147"/>
      <c r="E10" s="31" t="s">
        <v>100</v>
      </c>
      <c r="F10" s="99"/>
      <c r="G10" s="29"/>
      <c r="H10" s="29"/>
      <c r="I10" s="100"/>
      <c r="J10" s="29"/>
      <c r="L10" s="58"/>
      <c r="M10" s="31" t="s">
        <v>101</v>
      </c>
    </row>
    <row r="11" spans="1:15" s="1" customFormat="1" ht="15" customHeight="1" thickBot="1">
      <c r="A11" s="58"/>
      <c r="B11" s="58"/>
      <c r="C11" s="58"/>
      <c r="F11" s="99"/>
      <c r="G11" s="29"/>
      <c r="H11" s="29"/>
      <c r="I11" s="100"/>
      <c r="J11" s="29"/>
      <c r="L11" s="58"/>
      <c r="M11" s="58"/>
    </row>
    <row r="12" spans="1:15" ht="117" customHeight="1" thickBot="1">
      <c r="A12" s="69" t="s">
        <v>123</v>
      </c>
      <c r="B12" s="69" t="s">
        <v>124</v>
      </c>
      <c r="C12" s="69" t="s">
        <v>125</v>
      </c>
      <c r="D12" s="69" t="s">
        <v>0</v>
      </c>
      <c r="E12" s="70" t="s">
        <v>1</v>
      </c>
      <c r="F12" s="90" t="s">
        <v>2</v>
      </c>
      <c r="G12" s="88" t="s">
        <v>172</v>
      </c>
      <c r="H12" s="85" t="s">
        <v>3</v>
      </c>
      <c r="I12" s="86" t="s">
        <v>169</v>
      </c>
      <c r="J12" s="91" t="s">
        <v>174</v>
      </c>
      <c r="K12" s="89" t="s">
        <v>173</v>
      </c>
      <c r="L12" s="87" t="s">
        <v>170</v>
      </c>
      <c r="M12" s="153" t="s">
        <v>171</v>
      </c>
      <c r="N12" s="154"/>
      <c r="O12" s="155"/>
    </row>
    <row r="13" spans="1:15" s="35" customFormat="1" ht="15.75">
      <c r="A13" s="63" t="s">
        <v>85</v>
      </c>
      <c r="B13" s="64" t="s">
        <v>108</v>
      </c>
      <c r="C13" s="63" t="s">
        <v>60</v>
      </c>
      <c r="D13" s="96">
        <v>5</v>
      </c>
      <c r="E13" s="34"/>
      <c r="F13" s="52" t="s">
        <v>69</v>
      </c>
      <c r="G13" s="33" t="s">
        <v>64</v>
      </c>
      <c r="H13" s="28" t="s">
        <v>188</v>
      </c>
      <c r="I13" s="21">
        <v>8142</v>
      </c>
      <c r="J13" s="20">
        <f t="shared" ref="J13:J14" si="0">H13*I13</f>
        <v>244260</v>
      </c>
      <c r="K13" s="22">
        <v>43313</v>
      </c>
      <c r="L13" s="131">
        <v>99</v>
      </c>
      <c r="M13" s="151" t="s">
        <v>189</v>
      </c>
      <c r="N13" s="151"/>
      <c r="O13" s="151"/>
    </row>
    <row r="14" spans="1:15" s="132" customFormat="1" ht="15.75">
      <c r="A14" s="63" t="s">
        <v>85</v>
      </c>
      <c r="B14" s="64" t="s">
        <v>108</v>
      </c>
      <c r="C14" s="63" t="s">
        <v>120</v>
      </c>
      <c r="D14" s="96">
        <v>4</v>
      </c>
      <c r="E14" s="32">
        <v>6</v>
      </c>
      <c r="F14" s="62" t="s">
        <v>153</v>
      </c>
      <c r="G14" s="33" t="s">
        <v>65</v>
      </c>
      <c r="H14" s="28" t="s">
        <v>53</v>
      </c>
      <c r="I14" s="21">
        <v>73.16</v>
      </c>
      <c r="J14" s="20">
        <f t="shared" si="0"/>
        <v>731.59999999999991</v>
      </c>
      <c r="K14" s="22">
        <v>43315</v>
      </c>
      <c r="L14" s="131">
        <v>110</v>
      </c>
      <c r="M14" s="151" t="s">
        <v>190</v>
      </c>
      <c r="N14" s="151"/>
      <c r="O14" s="151"/>
    </row>
    <row r="15" spans="1:15" s="35" customFormat="1" ht="15.75">
      <c r="A15" s="63" t="s">
        <v>85</v>
      </c>
      <c r="B15" s="64" t="s">
        <v>108</v>
      </c>
      <c r="C15" s="63" t="s">
        <v>120</v>
      </c>
      <c r="D15" s="96">
        <v>4</v>
      </c>
      <c r="E15" s="32">
        <v>6</v>
      </c>
      <c r="F15" s="62" t="s">
        <v>157</v>
      </c>
      <c r="G15" s="33" t="s">
        <v>64</v>
      </c>
      <c r="H15" s="28" t="s">
        <v>168</v>
      </c>
      <c r="I15" s="21">
        <v>120.93</v>
      </c>
      <c r="J15" s="20">
        <f t="shared" ref="J15:J36" si="1">H15*I15</f>
        <v>1451.16</v>
      </c>
      <c r="K15" s="22">
        <v>43315</v>
      </c>
      <c r="L15" s="131">
        <v>110</v>
      </c>
      <c r="M15" s="151" t="s">
        <v>190</v>
      </c>
      <c r="N15" s="151"/>
      <c r="O15" s="151"/>
    </row>
    <row r="16" spans="1:15" s="35" customFormat="1" ht="15.75">
      <c r="A16" s="63" t="s">
        <v>85</v>
      </c>
      <c r="B16" s="64" t="s">
        <v>108</v>
      </c>
      <c r="C16" s="67">
        <v>6</v>
      </c>
      <c r="D16" s="96">
        <v>3</v>
      </c>
      <c r="E16" s="34">
        <v>4</v>
      </c>
      <c r="F16" s="62" t="s">
        <v>164</v>
      </c>
      <c r="G16" s="33" t="s">
        <v>64</v>
      </c>
      <c r="H16" s="28" t="s">
        <v>89</v>
      </c>
      <c r="I16" s="21">
        <v>482.27</v>
      </c>
      <c r="J16" s="20">
        <f t="shared" si="1"/>
        <v>482.27</v>
      </c>
      <c r="K16" s="22">
        <v>43315</v>
      </c>
      <c r="L16" s="131">
        <v>119</v>
      </c>
      <c r="M16" s="151" t="s">
        <v>191</v>
      </c>
      <c r="N16" s="151"/>
      <c r="O16" s="151"/>
    </row>
    <row r="17" spans="1:15" s="35" customFormat="1" ht="15.75">
      <c r="A17" s="63" t="s">
        <v>85</v>
      </c>
      <c r="B17" s="64" t="s">
        <v>108</v>
      </c>
      <c r="C17" s="67">
        <v>6</v>
      </c>
      <c r="D17" s="96">
        <v>3</v>
      </c>
      <c r="E17" s="34">
        <v>4</v>
      </c>
      <c r="F17" s="62" t="s">
        <v>164</v>
      </c>
      <c r="G17" s="33" t="s">
        <v>64</v>
      </c>
      <c r="H17" s="28" t="s">
        <v>85</v>
      </c>
      <c r="I17" s="21">
        <v>481.44</v>
      </c>
      <c r="J17" s="20">
        <f t="shared" si="1"/>
        <v>962.88</v>
      </c>
      <c r="K17" s="22">
        <v>43315</v>
      </c>
      <c r="L17" s="131">
        <v>119</v>
      </c>
      <c r="M17" s="151" t="s">
        <v>191</v>
      </c>
      <c r="N17" s="151"/>
      <c r="O17" s="151"/>
    </row>
    <row r="18" spans="1:15" s="35" customFormat="1" ht="15.75">
      <c r="A18" s="75" t="s">
        <v>85</v>
      </c>
      <c r="B18" s="76" t="s">
        <v>108</v>
      </c>
      <c r="C18" s="66">
        <v>2</v>
      </c>
      <c r="D18" s="117">
        <v>2</v>
      </c>
      <c r="E18" s="77"/>
      <c r="F18" s="62" t="s">
        <v>148</v>
      </c>
      <c r="G18" s="33" t="s">
        <v>64</v>
      </c>
      <c r="H18" s="28" t="s">
        <v>120</v>
      </c>
      <c r="I18" s="21">
        <v>200.6</v>
      </c>
      <c r="J18" s="20">
        <f t="shared" si="1"/>
        <v>1203.5999999999999</v>
      </c>
      <c r="K18" s="22">
        <v>43318</v>
      </c>
      <c r="L18" s="131">
        <v>111</v>
      </c>
      <c r="M18" s="151" t="s">
        <v>193</v>
      </c>
      <c r="N18" s="151"/>
      <c r="O18" s="151"/>
    </row>
    <row r="19" spans="1:15" s="35" customFormat="1" ht="15.75">
      <c r="A19" s="63" t="s">
        <v>85</v>
      </c>
      <c r="B19" s="64" t="s">
        <v>108</v>
      </c>
      <c r="C19" s="64" t="s">
        <v>60</v>
      </c>
      <c r="D19" s="96">
        <v>5</v>
      </c>
      <c r="E19" s="34"/>
      <c r="F19" s="62" t="s">
        <v>155</v>
      </c>
      <c r="G19" s="33" t="s">
        <v>64</v>
      </c>
      <c r="H19" s="28" t="s">
        <v>120</v>
      </c>
      <c r="I19" s="21">
        <v>113.28</v>
      </c>
      <c r="J19" s="20">
        <f t="shared" si="1"/>
        <v>679.68000000000006</v>
      </c>
      <c r="K19" s="22">
        <v>43318</v>
      </c>
      <c r="L19" s="131">
        <v>111</v>
      </c>
      <c r="M19" s="151" t="s">
        <v>193</v>
      </c>
      <c r="N19" s="151"/>
      <c r="O19" s="151"/>
    </row>
    <row r="20" spans="1:15" s="35" customFormat="1" ht="15.75">
      <c r="A20" s="63" t="s">
        <v>85</v>
      </c>
      <c r="B20" s="64" t="s">
        <v>108</v>
      </c>
      <c r="C20" s="67">
        <v>6</v>
      </c>
      <c r="D20" s="96">
        <v>3</v>
      </c>
      <c r="E20" s="34">
        <v>4</v>
      </c>
      <c r="F20" s="62" t="s">
        <v>158</v>
      </c>
      <c r="G20" s="33" t="s">
        <v>64</v>
      </c>
      <c r="H20" s="28" t="s">
        <v>85</v>
      </c>
      <c r="I20" s="21">
        <v>323.91000000000003</v>
      </c>
      <c r="J20" s="20">
        <f t="shared" si="1"/>
        <v>647.82000000000005</v>
      </c>
      <c r="K20" s="22">
        <v>43318</v>
      </c>
      <c r="L20" s="131">
        <v>112</v>
      </c>
      <c r="M20" s="151" t="s">
        <v>193</v>
      </c>
      <c r="N20" s="151"/>
      <c r="O20" s="151"/>
    </row>
    <row r="21" spans="1:15" s="35" customFormat="1" ht="15.75">
      <c r="A21" s="63" t="s">
        <v>85</v>
      </c>
      <c r="B21" s="64" t="s">
        <v>108</v>
      </c>
      <c r="C21" s="63" t="s">
        <v>120</v>
      </c>
      <c r="D21" s="96">
        <v>3</v>
      </c>
      <c r="E21" s="59">
        <v>4</v>
      </c>
      <c r="F21" s="49" t="s">
        <v>96</v>
      </c>
      <c r="G21" s="41" t="s">
        <v>64</v>
      </c>
      <c r="H21" s="43" t="s">
        <v>97</v>
      </c>
      <c r="I21" s="44">
        <v>324.5</v>
      </c>
      <c r="J21" s="74">
        <f t="shared" si="1"/>
        <v>1298</v>
      </c>
      <c r="K21" s="22">
        <v>43318</v>
      </c>
      <c r="L21" s="131">
        <v>112</v>
      </c>
      <c r="M21" s="151" t="s">
        <v>193</v>
      </c>
      <c r="N21" s="151"/>
      <c r="O21" s="151"/>
    </row>
    <row r="22" spans="1:15" s="35" customFormat="1" ht="15.75">
      <c r="A22" s="63" t="s">
        <v>85</v>
      </c>
      <c r="B22" s="64" t="s">
        <v>108</v>
      </c>
      <c r="C22" s="66">
        <v>7</v>
      </c>
      <c r="D22" s="117">
        <v>2</v>
      </c>
      <c r="E22" s="77"/>
      <c r="F22" s="62" t="s">
        <v>154</v>
      </c>
      <c r="G22" s="33" t="s">
        <v>64</v>
      </c>
      <c r="H22" s="28" t="s">
        <v>97</v>
      </c>
      <c r="I22" s="21">
        <v>105</v>
      </c>
      <c r="J22" s="20">
        <f t="shared" si="1"/>
        <v>420</v>
      </c>
      <c r="K22" s="22">
        <v>43318</v>
      </c>
      <c r="L22" s="131">
        <v>112</v>
      </c>
      <c r="M22" s="151" t="s">
        <v>193</v>
      </c>
      <c r="N22" s="151"/>
      <c r="O22" s="151"/>
    </row>
    <row r="23" spans="1:15" s="35" customFormat="1" ht="15.75">
      <c r="A23" s="63" t="s">
        <v>85</v>
      </c>
      <c r="B23" s="64" t="s">
        <v>108</v>
      </c>
      <c r="C23" s="64" t="s">
        <v>89</v>
      </c>
      <c r="D23" s="96">
        <v>4</v>
      </c>
      <c r="E23" s="34"/>
      <c r="F23" s="49" t="s">
        <v>84</v>
      </c>
      <c r="G23" s="33" t="s">
        <v>64</v>
      </c>
      <c r="H23" s="28" t="s">
        <v>89</v>
      </c>
      <c r="I23" s="21">
        <v>1045.6300000000001</v>
      </c>
      <c r="J23" s="20">
        <f>H23*I23</f>
        <v>1045.6300000000001</v>
      </c>
      <c r="K23" s="22">
        <v>43322</v>
      </c>
      <c r="L23" s="131">
        <v>74</v>
      </c>
      <c r="M23" s="148" t="s">
        <v>197</v>
      </c>
      <c r="N23" s="149"/>
      <c r="O23" s="150"/>
    </row>
    <row r="24" spans="1:15" s="132" customFormat="1" ht="15.75">
      <c r="A24" s="63" t="s">
        <v>85</v>
      </c>
      <c r="B24" s="64" t="s">
        <v>108</v>
      </c>
      <c r="C24" s="64" t="s">
        <v>103</v>
      </c>
      <c r="D24" s="96">
        <v>2</v>
      </c>
      <c r="E24" s="34"/>
      <c r="F24" s="49" t="s">
        <v>195</v>
      </c>
      <c r="G24" s="33" t="s">
        <v>67</v>
      </c>
      <c r="H24" s="28" t="s">
        <v>50</v>
      </c>
      <c r="I24" s="21">
        <v>3100</v>
      </c>
      <c r="J24" s="20">
        <f t="shared" si="1"/>
        <v>155000</v>
      </c>
      <c r="K24" s="22">
        <v>43322</v>
      </c>
      <c r="L24" s="131">
        <v>121</v>
      </c>
      <c r="M24" s="151" t="s">
        <v>191</v>
      </c>
      <c r="N24" s="151"/>
      <c r="O24" s="151"/>
    </row>
    <row r="25" spans="1:15" s="132" customFormat="1" ht="15.75">
      <c r="A25" s="63" t="s">
        <v>85</v>
      </c>
      <c r="B25" s="64" t="s">
        <v>108</v>
      </c>
      <c r="C25" s="63" t="s">
        <v>103</v>
      </c>
      <c r="D25" s="96">
        <v>2</v>
      </c>
      <c r="E25" s="34"/>
      <c r="F25" s="52" t="s">
        <v>196</v>
      </c>
      <c r="G25" s="33" t="s">
        <v>67</v>
      </c>
      <c r="H25" s="28" t="s">
        <v>50</v>
      </c>
      <c r="I25" s="21">
        <v>3150</v>
      </c>
      <c r="J25" s="20">
        <f t="shared" si="1"/>
        <v>157500</v>
      </c>
      <c r="K25" s="22">
        <v>43322</v>
      </c>
      <c r="L25" s="131">
        <v>121</v>
      </c>
      <c r="M25" s="151" t="s">
        <v>191</v>
      </c>
      <c r="N25" s="151"/>
      <c r="O25" s="151"/>
    </row>
    <row r="26" spans="1:15" s="132" customFormat="1" ht="15.75">
      <c r="A26" s="63" t="s">
        <v>85</v>
      </c>
      <c r="B26" s="64" t="s">
        <v>108</v>
      </c>
      <c r="C26" s="66">
        <v>7</v>
      </c>
      <c r="D26" s="117">
        <v>2</v>
      </c>
      <c r="E26" s="60"/>
      <c r="F26" s="52" t="s">
        <v>194</v>
      </c>
      <c r="G26" s="33" t="s">
        <v>67</v>
      </c>
      <c r="H26" s="28" t="s">
        <v>50</v>
      </c>
      <c r="I26" s="21">
        <v>2655</v>
      </c>
      <c r="J26" s="20">
        <f t="shared" si="1"/>
        <v>132750</v>
      </c>
      <c r="K26" s="22">
        <v>43322</v>
      </c>
      <c r="L26" s="131">
        <v>121</v>
      </c>
      <c r="M26" s="151" t="s">
        <v>191</v>
      </c>
      <c r="N26" s="151"/>
      <c r="O26" s="151"/>
    </row>
    <row r="27" spans="1:15" s="132" customFormat="1" ht="15.75">
      <c r="A27" s="63" t="s">
        <v>85</v>
      </c>
      <c r="B27" s="64" t="s">
        <v>108</v>
      </c>
      <c r="C27" s="64" t="s">
        <v>120</v>
      </c>
      <c r="D27" s="96">
        <v>3</v>
      </c>
      <c r="E27" s="34">
        <v>4</v>
      </c>
      <c r="F27" s="49" t="s">
        <v>78</v>
      </c>
      <c r="G27" s="33" t="s">
        <v>64</v>
      </c>
      <c r="H27" s="28" t="s">
        <v>188</v>
      </c>
      <c r="I27" s="21">
        <v>113.53</v>
      </c>
      <c r="J27" s="20">
        <f t="shared" si="1"/>
        <v>3405.9</v>
      </c>
      <c r="K27" s="22">
        <v>43322</v>
      </c>
      <c r="L27" s="131">
        <v>122</v>
      </c>
      <c r="M27" s="151" t="s">
        <v>191</v>
      </c>
      <c r="N27" s="151"/>
      <c r="O27" s="151"/>
    </row>
    <row r="28" spans="1:15" s="132" customFormat="1" ht="15.75">
      <c r="A28" s="63" t="s">
        <v>85</v>
      </c>
      <c r="B28" s="64" t="s">
        <v>108</v>
      </c>
      <c r="C28" s="63" t="s">
        <v>120</v>
      </c>
      <c r="D28" s="96">
        <v>3</v>
      </c>
      <c r="E28" s="34">
        <v>4</v>
      </c>
      <c r="F28" s="49" t="s">
        <v>45</v>
      </c>
      <c r="G28" s="33" t="s">
        <v>64</v>
      </c>
      <c r="H28" s="28" t="s">
        <v>86</v>
      </c>
      <c r="I28" s="21">
        <v>21.25</v>
      </c>
      <c r="J28" s="20">
        <f t="shared" si="1"/>
        <v>170</v>
      </c>
      <c r="K28" s="22">
        <v>43322</v>
      </c>
      <c r="L28" s="131">
        <v>122</v>
      </c>
      <c r="M28" s="151" t="s">
        <v>191</v>
      </c>
      <c r="N28" s="151"/>
      <c r="O28" s="151"/>
    </row>
    <row r="29" spans="1:15" s="132" customFormat="1" ht="15.75">
      <c r="A29" s="63" t="s">
        <v>85</v>
      </c>
      <c r="B29" s="64" t="s">
        <v>108</v>
      </c>
      <c r="C29" s="63" t="s">
        <v>120</v>
      </c>
      <c r="D29" s="96">
        <v>3</v>
      </c>
      <c r="E29" s="34">
        <v>4</v>
      </c>
      <c r="F29" s="49" t="s">
        <v>63</v>
      </c>
      <c r="G29" s="33" t="s">
        <v>64</v>
      </c>
      <c r="H29" s="19">
        <v>30</v>
      </c>
      <c r="I29" s="26">
        <v>3658</v>
      </c>
      <c r="J29" s="20">
        <f t="shared" si="1"/>
        <v>109740</v>
      </c>
      <c r="K29" s="22">
        <v>43329</v>
      </c>
      <c r="L29" s="131">
        <v>120</v>
      </c>
      <c r="M29" s="151" t="s">
        <v>191</v>
      </c>
      <c r="N29" s="151"/>
      <c r="O29" s="151"/>
    </row>
    <row r="30" spans="1:15" s="132" customFormat="1" ht="15.75">
      <c r="A30" s="75" t="s">
        <v>85</v>
      </c>
      <c r="B30" s="76" t="s">
        <v>108</v>
      </c>
      <c r="C30" s="66">
        <v>5</v>
      </c>
      <c r="D30" s="117">
        <v>5</v>
      </c>
      <c r="E30" s="77"/>
      <c r="F30" s="62" t="s">
        <v>146</v>
      </c>
      <c r="G30" s="33" t="s">
        <v>64</v>
      </c>
      <c r="H30" s="28" t="s">
        <v>48</v>
      </c>
      <c r="I30" s="21">
        <v>591.67999999999995</v>
      </c>
      <c r="J30" s="20">
        <f t="shared" si="1"/>
        <v>59167.999999999993</v>
      </c>
      <c r="K30" s="22">
        <v>43333</v>
      </c>
      <c r="L30" s="131">
        <v>115</v>
      </c>
      <c r="M30" s="148" t="s">
        <v>199</v>
      </c>
      <c r="N30" s="149"/>
      <c r="O30" s="150"/>
    </row>
    <row r="31" spans="1:15" s="132" customFormat="1" ht="15.75">
      <c r="A31" s="63" t="s">
        <v>85</v>
      </c>
      <c r="B31" s="64" t="s">
        <v>108</v>
      </c>
      <c r="C31" s="64" t="s">
        <v>103</v>
      </c>
      <c r="D31" s="96">
        <v>2</v>
      </c>
      <c r="E31" s="34"/>
      <c r="F31" s="49" t="s">
        <v>195</v>
      </c>
      <c r="G31" s="33" t="s">
        <v>67</v>
      </c>
      <c r="H31" s="28" t="s">
        <v>50</v>
      </c>
      <c r="I31" s="21">
        <v>3100</v>
      </c>
      <c r="J31" s="20">
        <f t="shared" si="1"/>
        <v>155000</v>
      </c>
      <c r="K31" s="22">
        <v>43333</v>
      </c>
      <c r="L31" s="131">
        <v>101</v>
      </c>
      <c r="M31" s="148" t="s">
        <v>199</v>
      </c>
      <c r="N31" s="149"/>
      <c r="O31" s="150"/>
    </row>
    <row r="32" spans="1:15" s="132" customFormat="1" ht="15.75">
      <c r="A32" s="63" t="s">
        <v>85</v>
      </c>
      <c r="B32" s="64" t="s">
        <v>108</v>
      </c>
      <c r="C32" s="63" t="s">
        <v>103</v>
      </c>
      <c r="D32" s="96">
        <v>2</v>
      </c>
      <c r="E32" s="34"/>
      <c r="F32" s="52" t="s">
        <v>196</v>
      </c>
      <c r="G32" s="33" t="s">
        <v>67</v>
      </c>
      <c r="H32" s="28" t="s">
        <v>50</v>
      </c>
      <c r="I32" s="21">
        <v>3150</v>
      </c>
      <c r="J32" s="20">
        <f t="shared" si="1"/>
        <v>157500</v>
      </c>
      <c r="K32" s="22">
        <v>43333</v>
      </c>
      <c r="L32" s="131">
        <v>101</v>
      </c>
      <c r="M32" s="148" t="s">
        <v>199</v>
      </c>
      <c r="N32" s="149"/>
      <c r="O32" s="150"/>
    </row>
    <row r="33" spans="1:17" s="132" customFormat="1" ht="15.75">
      <c r="A33" s="63" t="s">
        <v>85</v>
      </c>
      <c r="B33" s="64" t="s">
        <v>108</v>
      </c>
      <c r="C33" s="63" t="s">
        <v>120</v>
      </c>
      <c r="D33" s="96">
        <v>3</v>
      </c>
      <c r="E33" s="60">
        <v>4</v>
      </c>
      <c r="F33" s="61" t="s">
        <v>104</v>
      </c>
      <c r="G33" s="41" t="s">
        <v>64</v>
      </c>
      <c r="H33" s="55" t="s">
        <v>53</v>
      </c>
      <c r="I33" s="56">
        <v>251.02</v>
      </c>
      <c r="J33" s="20">
        <f t="shared" si="1"/>
        <v>2510.2000000000003</v>
      </c>
      <c r="K33" s="22">
        <v>43334</v>
      </c>
      <c r="L33" s="131">
        <v>123</v>
      </c>
      <c r="M33" s="148" t="s">
        <v>197</v>
      </c>
      <c r="N33" s="149"/>
      <c r="O33" s="150"/>
    </row>
    <row r="34" spans="1:17" s="132" customFormat="1" ht="15.75">
      <c r="A34" s="63" t="s">
        <v>85</v>
      </c>
      <c r="B34" s="64" t="s">
        <v>108</v>
      </c>
      <c r="C34" s="63" t="s">
        <v>120</v>
      </c>
      <c r="D34" s="96">
        <v>3</v>
      </c>
      <c r="E34" s="34">
        <v>4</v>
      </c>
      <c r="F34" s="49" t="s">
        <v>42</v>
      </c>
      <c r="G34" s="33" t="s">
        <v>64</v>
      </c>
      <c r="H34" s="19">
        <v>14</v>
      </c>
      <c r="I34" s="26">
        <v>691.78</v>
      </c>
      <c r="J34" s="20">
        <f t="shared" si="1"/>
        <v>9684.92</v>
      </c>
      <c r="K34" s="22">
        <v>43336</v>
      </c>
      <c r="L34" s="131">
        <v>124</v>
      </c>
      <c r="M34" s="151" t="s">
        <v>190</v>
      </c>
      <c r="N34" s="151"/>
      <c r="O34" s="151"/>
    </row>
    <row r="35" spans="1:17" s="132" customFormat="1" ht="15.75">
      <c r="A35" s="63" t="s">
        <v>85</v>
      </c>
      <c r="B35" s="64" t="s">
        <v>108</v>
      </c>
      <c r="C35" s="63" t="s">
        <v>120</v>
      </c>
      <c r="D35" s="96">
        <v>3</v>
      </c>
      <c r="E35" s="59">
        <v>4</v>
      </c>
      <c r="F35" s="49" t="s">
        <v>95</v>
      </c>
      <c r="G35" s="41" t="s">
        <v>64</v>
      </c>
      <c r="H35" s="43" t="s">
        <v>86</v>
      </c>
      <c r="I35" s="44">
        <v>365.8</v>
      </c>
      <c r="J35" s="20">
        <f t="shared" si="1"/>
        <v>2926.4</v>
      </c>
      <c r="K35" s="22">
        <v>43343</v>
      </c>
      <c r="L35" s="131">
        <v>103</v>
      </c>
      <c r="M35" s="148" t="s">
        <v>201</v>
      </c>
      <c r="N35" s="149"/>
      <c r="O35" s="150"/>
    </row>
    <row r="36" spans="1:17" s="132" customFormat="1" ht="15.75">
      <c r="A36" s="63" t="s">
        <v>85</v>
      </c>
      <c r="B36" s="64" t="s">
        <v>108</v>
      </c>
      <c r="C36" s="63" t="s">
        <v>120</v>
      </c>
      <c r="D36" s="96">
        <v>3</v>
      </c>
      <c r="E36" s="60">
        <v>4</v>
      </c>
      <c r="F36" s="61" t="s">
        <v>104</v>
      </c>
      <c r="G36" s="41" t="s">
        <v>64</v>
      </c>
      <c r="H36" s="55" t="s">
        <v>202</v>
      </c>
      <c r="I36" s="56">
        <v>251.02</v>
      </c>
      <c r="J36" s="20">
        <f t="shared" si="1"/>
        <v>8032.64</v>
      </c>
      <c r="K36" s="22">
        <v>43343</v>
      </c>
      <c r="L36" s="131">
        <v>126</v>
      </c>
      <c r="M36" s="148" t="s">
        <v>197</v>
      </c>
      <c r="N36" s="149"/>
      <c r="O36" s="150"/>
    </row>
    <row r="37" spans="1:17" s="132" customFormat="1" ht="16.5" thickBot="1">
      <c r="H37" s="133"/>
      <c r="J37" s="137">
        <f>SUM(J13:J36)</f>
        <v>1206570.6999999997</v>
      </c>
      <c r="L37" s="133"/>
    </row>
    <row r="38" spans="1:17" s="132" customFormat="1" ht="21.75" thickTop="1">
      <c r="F38" s="134" t="s">
        <v>180</v>
      </c>
      <c r="H38" s="133"/>
      <c r="L38" s="133"/>
    </row>
    <row r="39" spans="1:17" s="132" customFormat="1" ht="16.5" thickBot="1">
      <c r="A39" s="80" t="s">
        <v>85</v>
      </c>
      <c r="B39" s="81" t="s">
        <v>108</v>
      </c>
      <c r="C39" s="82">
        <v>7</v>
      </c>
      <c r="D39" s="135">
        <v>2</v>
      </c>
      <c r="E39" s="34"/>
      <c r="F39" s="52" t="s">
        <v>159</v>
      </c>
      <c r="G39" s="33" t="s">
        <v>64</v>
      </c>
      <c r="H39" s="28" t="s">
        <v>89</v>
      </c>
      <c r="I39" s="21">
        <v>2684.85</v>
      </c>
      <c r="J39" s="142">
        <f t="shared" ref="J39" si="2">H39*I39</f>
        <v>2684.85</v>
      </c>
      <c r="K39" s="22">
        <v>43318</v>
      </c>
      <c r="L39" s="131">
        <v>107</v>
      </c>
      <c r="M39" s="151" t="s">
        <v>192</v>
      </c>
      <c r="N39" s="151"/>
      <c r="O39" s="151"/>
      <c r="Q39" s="35"/>
    </row>
    <row r="40" spans="1:17" s="132" customFormat="1" ht="15.75" thickTop="1">
      <c r="L40" s="133"/>
    </row>
    <row r="41" spans="1:17" s="132" customFormat="1" ht="19.5" thickBot="1">
      <c r="J41" s="158">
        <f>J37+J39</f>
        <v>1209255.5499999998</v>
      </c>
      <c r="L41" s="133"/>
    </row>
    <row r="42" spans="1:17" s="132" customFormat="1" ht="15.75" thickTop="1">
      <c r="L42" s="133"/>
    </row>
    <row r="43" spans="1:17" s="132" customFormat="1">
      <c r="L43" s="133"/>
    </row>
    <row r="44" spans="1:17" s="132" customFormat="1">
      <c r="L44" s="133"/>
    </row>
    <row r="45" spans="1:17" s="132" customFormat="1">
      <c r="L45" s="133"/>
    </row>
    <row r="46" spans="1:17" s="132" customFormat="1" ht="23.25">
      <c r="F46" s="144" t="s">
        <v>224</v>
      </c>
      <c r="L46" s="133"/>
    </row>
    <row r="47" spans="1:17" s="132" customFormat="1">
      <c r="L47" s="133"/>
    </row>
    <row r="48" spans="1:17" s="35" customFormat="1" ht="15.75">
      <c r="A48" s="126" t="s">
        <v>85</v>
      </c>
      <c r="B48" s="127" t="s">
        <v>108</v>
      </c>
      <c r="C48" s="126" t="s">
        <v>60</v>
      </c>
      <c r="D48" s="128">
        <v>5</v>
      </c>
      <c r="E48" s="34"/>
      <c r="F48" s="52" t="s">
        <v>69</v>
      </c>
      <c r="G48" s="33" t="s">
        <v>64</v>
      </c>
      <c r="H48" s="28" t="s">
        <v>188</v>
      </c>
      <c r="I48" s="21">
        <v>8142</v>
      </c>
      <c r="J48" s="20">
        <f t="shared" ref="J48:J50" si="3">H48*I48</f>
        <v>244260</v>
      </c>
      <c r="K48" s="22">
        <v>43313</v>
      </c>
      <c r="L48" s="131">
        <v>99</v>
      </c>
      <c r="M48" s="151" t="s">
        <v>189</v>
      </c>
      <c r="N48" s="151"/>
      <c r="O48" s="151"/>
    </row>
    <row r="49" spans="1:15" s="35" customFormat="1" ht="15.75">
      <c r="A49" s="63" t="s">
        <v>85</v>
      </c>
      <c r="B49" s="64" t="s">
        <v>108</v>
      </c>
      <c r="C49" s="64" t="s">
        <v>60</v>
      </c>
      <c r="D49" s="96">
        <v>5</v>
      </c>
      <c r="E49" s="34"/>
      <c r="F49" s="62" t="s">
        <v>155</v>
      </c>
      <c r="G49" s="33" t="s">
        <v>64</v>
      </c>
      <c r="H49" s="28" t="s">
        <v>120</v>
      </c>
      <c r="I49" s="21">
        <v>113.28</v>
      </c>
      <c r="J49" s="20">
        <f t="shared" si="3"/>
        <v>679.68000000000006</v>
      </c>
      <c r="K49" s="22">
        <v>43318</v>
      </c>
      <c r="L49" s="131">
        <v>111</v>
      </c>
      <c r="M49" s="151" t="s">
        <v>193</v>
      </c>
      <c r="N49" s="151"/>
      <c r="O49" s="151"/>
    </row>
    <row r="50" spans="1:15" s="132" customFormat="1" ht="15.75">
      <c r="A50" s="75" t="s">
        <v>85</v>
      </c>
      <c r="B50" s="76" t="s">
        <v>108</v>
      </c>
      <c r="C50" s="66">
        <v>5</v>
      </c>
      <c r="D50" s="117">
        <v>5</v>
      </c>
      <c r="E50" s="77"/>
      <c r="F50" s="62" t="s">
        <v>146</v>
      </c>
      <c r="G50" s="33" t="s">
        <v>64</v>
      </c>
      <c r="H50" s="28" t="s">
        <v>48</v>
      </c>
      <c r="I50" s="21">
        <v>591.67999999999995</v>
      </c>
      <c r="J50" s="20">
        <f t="shared" si="3"/>
        <v>59167.999999999993</v>
      </c>
      <c r="K50" s="22">
        <v>43333</v>
      </c>
      <c r="L50" s="131">
        <v>115</v>
      </c>
      <c r="M50" s="148" t="s">
        <v>199</v>
      </c>
      <c r="N50" s="149"/>
      <c r="O50" s="150"/>
    </row>
    <row r="51" spans="1:15" s="132" customFormat="1" ht="16.5" thickBot="1">
      <c r="J51" s="137">
        <f>SUM(J48:J50)</f>
        <v>304107.68</v>
      </c>
      <c r="L51" s="133"/>
    </row>
    <row r="52" spans="1:15" s="132" customFormat="1" ht="15.75" thickTop="1">
      <c r="L52" s="133"/>
    </row>
    <row r="53" spans="1:15" s="132" customFormat="1">
      <c r="L53" s="133"/>
    </row>
    <row r="54" spans="1:15" s="132" customFormat="1" ht="15.75">
      <c r="A54" s="126" t="s">
        <v>85</v>
      </c>
      <c r="B54" s="127" t="s">
        <v>108</v>
      </c>
      <c r="C54" s="126" t="s">
        <v>120</v>
      </c>
      <c r="D54" s="128">
        <v>4</v>
      </c>
      <c r="E54" s="130">
        <v>6</v>
      </c>
      <c r="F54" s="52" t="s">
        <v>153</v>
      </c>
      <c r="G54" s="33" t="s">
        <v>65</v>
      </c>
      <c r="H54" s="28" t="s">
        <v>53</v>
      </c>
      <c r="I54" s="21">
        <v>73.16</v>
      </c>
      <c r="J54" s="20">
        <f t="shared" ref="J54:J55" si="4">H54*I54</f>
        <v>731.59999999999991</v>
      </c>
      <c r="K54" s="22">
        <v>43315</v>
      </c>
      <c r="L54" s="131">
        <v>110</v>
      </c>
      <c r="M54" s="151" t="s">
        <v>190</v>
      </c>
      <c r="N54" s="151"/>
      <c r="O54" s="151"/>
    </row>
    <row r="55" spans="1:15" s="35" customFormat="1" ht="15.75">
      <c r="A55" s="63" t="s">
        <v>85</v>
      </c>
      <c r="B55" s="64" t="s">
        <v>108</v>
      </c>
      <c r="C55" s="63" t="s">
        <v>120</v>
      </c>
      <c r="D55" s="96">
        <v>4</v>
      </c>
      <c r="E55" s="32">
        <v>6</v>
      </c>
      <c r="F55" s="62" t="s">
        <v>157</v>
      </c>
      <c r="G55" s="33" t="s">
        <v>64</v>
      </c>
      <c r="H55" s="28" t="s">
        <v>168</v>
      </c>
      <c r="I55" s="21">
        <v>120.93</v>
      </c>
      <c r="J55" s="20">
        <f t="shared" si="4"/>
        <v>1451.16</v>
      </c>
      <c r="K55" s="22">
        <v>43315</v>
      </c>
      <c r="L55" s="131">
        <v>110</v>
      </c>
      <c r="M55" s="151" t="s">
        <v>190</v>
      </c>
      <c r="N55" s="151"/>
      <c r="O55" s="151"/>
    </row>
    <row r="56" spans="1:15" s="132" customFormat="1" ht="16.5" thickBot="1">
      <c r="J56" s="137">
        <f>SUM(J54:J55)</f>
        <v>2182.7600000000002</v>
      </c>
      <c r="L56" s="133"/>
    </row>
    <row r="57" spans="1:15" s="132" customFormat="1" ht="15.75" thickTop="1">
      <c r="L57" s="133"/>
    </row>
    <row r="58" spans="1:15" s="132" customFormat="1">
      <c r="L58" s="133"/>
    </row>
    <row r="59" spans="1:15" s="35" customFormat="1" ht="15.75">
      <c r="A59" s="126" t="s">
        <v>85</v>
      </c>
      <c r="B59" s="127" t="s">
        <v>108</v>
      </c>
      <c r="C59" s="138">
        <v>6</v>
      </c>
      <c r="D59" s="128">
        <v>3</v>
      </c>
      <c r="E59" s="129">
        <v>4</v>
      </c>
      <c r="F59" s="52" t="s">
        <v>164</v>
      </c>
      <c r="G59" s="33" t="s">
        <v>64</v>
      </c>
      <c r="H59" s="28" t="s">
        <v>89</v>
      </c>
      <c r="I59" s="21">
        <v>482.27</v>
      </c>
      <c r="J59" s="20">
        <f t="shared" ref="J59:J69" si="5">H59*I59</f>
        <v>482.27</v>
      </c>
      <c r="K59" s="22">
        <v>43315</v>
      </c>
      <c r="L59" s="131">
        <v>119</v>
      </c>
      <c r="M59" s="151" t="s">
        <v>191</v>
      </c>
      <c r="N59" s="151"/>
      <c r="O59" s="151"/>
    </row>
    <row r="60" spans="1:15" s="35" customFormat="1" ht="15.75">
      <c r="A60" s="63" t="s">
        <v>85</v>
      </c>
      <c r="B60" s="64" t="s">
        <v>108</v>
      </c>
      <c r="C60" s="67">
        <v>6</v>
      </c>
      <c r="D60" s="96">
        <v>3</v>
      </c>
      <c r="E60" s="34">
        <v>4</v>
      </c>
      <c r="F60" s="62" t="s">
        <v>164</v>
      </c>
      <c r="G60" s="33" t="s">
        <v>64</v>
      </c>
      <c r="H60" s="28" t="s">
        <v>85</v>
      </c>
      <c r="I60" s="21">
        <v>481.44</v>
      </c>
      <c r="J60" s="20">
        <f t="shared" si="5"/>
        <v>962.88</v>
      </c>
      <c r="K60" s="22">
        <v>43315</v>
      </c>
      <c r="L60" s="131">
        <v>119</v>
      </c>
      <c r="M60" s="151" t="s">
        <v>191</v>
      </c>
      <c r="N60" s="151"/>
      <c r="O60" s="151"/>
    </row>
    <row r="61" spans="1:15" s="35" customFormat="1" ht="15.75">
      <c r="A61" s="63" t="s">
        <v>85</v>
      </c>
      <c r="B61" s="64" t="s">
        <v>108</v>
      </c>
      <c r="C61" s="67">
        <v>6</v>
      </c>
      <c r="D61" s="96">
        <v>3</v>
      </c>
      <c r="E61" s="34">
        <v>4</v>
      </c>
      <c r="F61" s="62" t="s">
        <v>158</v>
      </c>
      <c r="G61" s="33" t="s">
        <v>64</v>
      </c>
      <c r="H61" s="28" t="s">
        <v>85</v>
      </c>
      <c r="I61" s="21">
        <v>323.91000000000003</v>
      </c>
      <c r="J61" s="20">
        <f t="shared" si="5"/>
        <v>647.82000000000005</v>
      </c>
      <c r="K61" s="22">
        <v>43318</v>
      </c>
      <c r="L61" s="131">
        <v>112</v>
      </c>
      <c r="M61" s="151" t="s">
        <v>193</v>
      </c>
      <c r="N61" s="151"/>
      <c r="O61" s="151"/>
    </row>
    <row r="62" spans="1:15" s="35" customFormat="1" ht="15.75">
      <c r="A62" s="63" t="s">
        <v>85</v>
      </c>
      <c r="B62" s="64" t="s">
        <v>108</v>
      </c>
      <c r="C62" s="63" t="s">
        <v>120</v>
      </c>
      <c r="D62" s="96">
        <v>3</v>
      </c>
      <c r="E62" s="59">
        <v>4</v>
      </c>
      <c r="F62" s="49" t="s">
        <v>96</v>
      </c>
      <c r="G62" s="41" t="s">
        <v>64</v>
      </c>
      <c r="H62" s="43" t="s">
        <v>97</v>
      </c>
      <c r="I62" s="44">
        <v>324.5</v>
      </c>
      <c r="J62" s="74">
        <f t="shared" si="5"/>
        <v>1298</v>
      </c>
      <c r="K62" s="22">
        <v>43318</v>
      </c>
      <c r="L62" s="131">
        <v>112</v>
      </c>
      <c r="M62" s="151" t="s">
        <v>193</v>
      </c>
      <c r="N62" s="151"/>
      <c r="O62" s="151"/>
    </row>
    <row r="63" spans="1:15" s="132" customFormat="1" ht="15.75">
      <c r="A63" s="63" t="s">
        <v>85</v>
      </c>
      <c r="B63" s="64" t="s">
        <v>108</v>
      </c>
      <c r="C63" s="64" t="s">
        <v>120</v>
      </c>
      <c r="D63" s="96">
        <v>3</v>
      </c>
      <c r="E63" s="34">
        <v>4</v>
      </c>
      <c r="F63" s="49" t="s">
        <v>78</v>
      </c>
      <c r="G63" s="33" t="s">
        <v>64</v>
      </c>
      <c r="H63" s="28" t="s">
        <v>188</v>
      </c>
      <c r="I63" s="21">
        <v>113.53</v>
      </c>
      <c r="J63" s="20">
        <f t="shared" si="5"/>
        <v>3405.9</v>
      </c>
      <c r="K63" s="22">
        <v>43322</v>
      </c>
      <c r="L63" s="131">
        <v>122</v>
      </c>
      <c r="M63" s="151" t="s">
        <v>191</v>
      </c>
      <c r="N63" s="151"/>
      <c r="O63" s="151"/>
    </row>
    <row r="64" spans="1:15" s="132" customFormat="1" ht="15.75">
      <c r="A64" s="63" t="s">
        <v>85</v>
      </c>
      <c r="B64" s="64" t="s">
        <v>108</v>
      </c>
      <c r="C64" s="63" t="s">
        <v>120</v>
      </c>
      <c r="D64" s="96">
        <v>3</v>
      </c>
      <c r="E64" s="34">
        <v>4</v>
      </c>
      <c r="F64" s="49" t="s">
        <v>45</v>
      </c>
      <c r="G64" s="33" t="s">
        <v>64</v>
      </c>
      <c r="H64" s="28" t="s">
        <v>86</v>
      </c>
      <c r="I64" s="21">
        <v>21.25</v>
      </c>
      <c r="J64" s="20">
        <f t="shared" si="5"/>
        <v>170</v>
      </c>
      <c r="K64" s="22">
        <v>43322</v>
      </c>
      <c r="L64" s="131">
        <v>122</v>
      </c>
      <c r="M64" s="151" t="s">
        <v>191</v>
      </c>
      <c r="N64" s="151"/>
      <c r="O64" s="151"/>
    </row>
    <row r="65" spans="1:15" s="132" customFormat="1" ht="15.75">
      <c r="A65" s="63" t="s">
        <v>85</v>
      </c>
      <c r="B65" s="64" t="s">
        <v>108</v>
      </c>
      <c r="C65" s="63" t="s">
        <v>120</v>
      </c>
      <c r="D65" s="96">
        <v>3</v>
      </c>
      <c r="E65" s="34">
        <v>4</v>
      </c>
      <c r="F65" s="49" t="s">
        <v>63</v>
      </c>
      <c r="G65" s="33" t="s">
        <v>64</v>
      </c>
      <c r="H65" s="19">
        <v>30</v>
      </c>
      <c r="I65" s="26">
        <v>3658</v>
      </c>
      <c r="J65" s="20">
        <f t="shared" si="5"/>
        <v>109740</v>
      </c>
      <c r="K65" s="22">
        <v>43329</v>
      </c>
      <c r="L65" s="131">
        <v>120</v>
      </c>
      <c r="M65" s="151" t="s">
        <v>191</v>
      </c>
      <c r="N65" s="151"/>
      <c r="O65" s="151"/>
    </row>
    <row r="66" spans="1:15" s="132" customFormat="1" ht="15.75">
      <c r="A66" s="63" t="s">
        <v>85</v>
      </c>
      <c r="B66" s="64" t="s">
        <v>108</v>
      </c>
      <c r="C66" s="63" t="s">
        <v>120</v>
      </c>
      <c r="D66" s="96">
        <v>3</v>
      </c>
      <c r="E66" s="60">
        <v>4</v>
      </c>
      <c r="F66" s="61" t="s">
        <v>104</v>
      </c>
      <c r="G66" s="41" t="s">
        <v>64</v>
      </c>
      <c r="H66" s="55" t="s">
        <v>53</v>
      </c>
      <c r="I66" s="56">
        <v>251.02</v>
      </c>
      <c r="J66" s="20">
        <f t="shared" si="5"/>
        <v>2510.2000000000003</v>
      </c>
      <c r="K66" s="22">
        <v>43334</v>
      </c>
      <c r="L66" s="131">
        <v>123</v>
      </c>
      <c r="M66" s="148" t="s">
        <v>197</v>
      </c>
      <c r="N66" s="149"/>
      <c r="O66" s="150"/>
    </row>
    <row r="67" spans="1:15" s="132" customFormat="1" ht="15.75">
      <c r="A67" s="63" t="s">
        <v>85</v>
      </c>
      <c r="B67" s="64" t="s">
        <v>108</v>
      </c>
      <c r="C67" s="63" t="s">
        <v>120</v>
      </c>
      <c r="D67" s="96">
        <v>3</v>
      </c>
      <c r="E67" s="34">
        <v>4</v>
      </c>
      <c r="F67" s="49" t="s">
        <v>42</v>
      </c>
      <c r="G67" s="33" t="s">
        <v>64</v>
      </c>
      <c r="H67" s="19">
        <v>14</v>
      </c>
      <c r="I67" s="26">
        <v>691.78</v>
      </c>
      <c r="J67" s="20">
        <f t="shared" si="5"/>
        <v>9684.92</v>
      </c>
      <c r="K67" s="22">
        <v>43336</v>
      </c>
      <c r="L67" s="131">
        <v>124</v>
      </c>
      <c r="M67" s="151" t="s">
        <v>190</v>
      </c>
      <c r="N67" s="151"/>
      <c r="O67" s="151"/>
    </row>
    <row r="68" spans="1:15" s="132" customFormat="1" ht="15.75">
      <c r="A68" s="63" t="s">
        <v>85</v>
      </c>
      <c r="B68" s="64" t="s">
        <v>108</v>
      </c>
      <c r="C68" s="63" t="s">
        <v>120</v>
      </c>
      <c r="D68" s="96">
        <v>3</v>
      </c>
      <c r="E68" s="59">
        <v>4</v>
      </c>
      <c r="F68" s="49" t="s">
        <v>95</v>
      </c>
      <c r="G68" s="41" t="s">
        <v>64</v>
      </c>
      <c r="H68" s="43" t="s">
        <v>86</v>
      </c>
      <c r="I68" s="44">
        <v>365.8</v>
      </c>
      <c r="J68" s="20">
        <f t="shared" si="5"/>
        <v>2926.4</v>
      </c>
      <c r="K68" s="22">
        <v>43343</v>
      </c>
      <c r="L68" s="131">
        <v>103</v>
      </c>
      <c r="M68" s="148" t="s">
        <v>201</v>
      </c>
      <c r="N68" s="149"/>
      <c r="O68" s="150"/>
    </row>
    <row r="69" spans="1:15" s="132" customFormat="1" ht="15.75">
      <c r="A69" s="63" t="s">
        <v>85</v>
      </c>
      <c r="B69" s="64" t="s">
        <v>108</v>
      </c>
      <c r="C69" s="63" t="s">
        <v>120</v>
      </c>
      <c r="D69" s="96">
        <v>3</v>
      </c>
      <c r="E69" s="60">
        <v>4</v>
      </c>
      <c r="F69" s="61" t="s">
        <v>104</v>
      </c>
      <c r="G69" s="41" t="s">
        <v>64</v>
      </c>
      <c r="H69" s="55" t="s">
        <v>202</v>
      </c>
      <c r="I69" s="56">
        <v>251.02</v>
      </c>
      <c r="J69" s="20">
        <f t="shared" si="5"/>
        <v>8032.64</v>
      </c>
      <c r="K69" s="22">
        <v>43343</v>
      </c>
      <c r="L69" s="131">
        <v>126</v>
      </c>
      <c r="M69" s="148" t="s">
        <v>197</v>
      </c>
      <c r="N69" s="149"/>
      <c r="O69" s="150"/>
    </row>
    <row r="70" spans="1:15" s="132" customFormat="1" ht="16.5" thickBot="1">
      <c r="J70" s="137">
        <f>SUM(J59:J69)</f>
        <v>139861.03</v>
      </c>
      <c r="L70" s="133"/>
    </row>
    <row r="71" spans="1:15" s="132" customFormat="1" ht="15.75" thickTop="1">
      <c r="L71" s="133"/>
    </row>
    <row r="72" spans="1:15" s="132" customFormat="1">
      <c r="L72" s="133"/>
    </row>
    <row r="73" spans="1:15" s="35" customFormat="1" ht="16.5" thickBot="1">
      <c r="A73" s="139" t="s">
        <v>85</v>
      </c>
      <c r="B73" s="140" t="s">
        <v>108</v>
      </c>
      <c r="C73" s="141">
        <v>2</v>
      </c>
      <c r="D73" s="130">
        <v>2</v>
      </c>
      <c r="E73" s="34"/>
      <c r="F73" s="52" t="s">
        <v>148</v>
      </c>
      <c r="G73" s="41" t="s">
        <v>64</v>
      </c>
      <c r="H73" s="28" t="s">
        <v>120</v>
      </c>
      <c r="I73" s="21">
        <v>200.6</v>
      </c>
      <c r="J73" s="142">
        <f t="shared" ref="J73" si="6">H73*I73</f>
        <v>1203.5999999999999</v>
      </c>
      <c r="K73" s="22">
        <v>43318</v>
      </c>
      <c r="L73" s="131">
        <v>111</v>
      </c>
      <c r="M73" s="151" t="s">
        <v>193</v>
      </c>
      <c r="N73" s="151"/>
      <c r="O73" s="151"/>
    </row>
    <row r="74" spans="1:15" s="132" customFormat="1" ht="15.75" thickTop="1">
      <c r="L74" s="133"/>
    </row>
    <row r="75" spans="1:15" s="132" customFormat="1">
      <c r="L75" s="133"/>
    </row>
    <row r="76" spans="1:15" s="132" customFormat="1">
      <c r="L76" s="133"/>
    </row>
    <row r="77" spans="1:15" s="35" customFormat="1" ht="15.75">
      <c r="A77" s="139" t="s">
        <v>85</v>
      </c>
      <c r="B77" s="140" t="s">
        <v>108</v>
      </c>
      <c r="C77" s="141">
        <v>7</v>
      </c>
      <c r="D77" s="130">
        <v>2</v>
      </c>
      <c r="E77" s="34"/>
      <c r="F77" s="52" t="s">
        <v>154</v>
      </c>
      <c r="G77" s="41" t="s">
        <v>64</v>
      </c>
      <c r="H77" s="28" t="s">
        <v>97</v>
      </c>
      <c r="I77" s="21">
        <v>105</v>
      </c>
      <c r="J77" s="20">
        <f t="shared" ref="J77:J83" si="7">H77*I77</f>
        <v>420</v>
      </c>
      <c r="K77" s="22">
        <v>43318</v>
      </c>
      <c r="L77" s="131">
        <v>112</v>
      </c>
      <c r="M77" s="151" t="s">
        <v>193</v>
      </c>
      <c r="N77" s="151"/>
      <c r="O77" s="151"/>
    </row>
    <row r="78" spans="1:15" s="132" customFormat="1" ht="15.75">
      <c r="A78" s="80" t="s">
        <v>85</v>
      </c>
      <c r="B78" s="81" t="s">
        <v>108</v>
      </c>
      <c r="C78" s="81" t="s">
        <v>103</v>
      </c>
      <c r="D78" s="32">
        <v>2</v>
      </c>
      <c r="E78" s="34"/>
      <c r="F78" s="49" t="s">
        <v>195</v>
      </c>
      <c r="G78" s="41" t="s">
        <v>67</v>
      </c>
      <c r="H78" s="28" t="s">
        <v>50</v>
      </c>
      <c r="I78" s="21">
        <v>3100</v>
      </c>
      <c r="J78" s="20">
        <f t="shared" si="7"/>
        <v>155000</v>
      </c>
      <c r="K78" s="22">
        <v>43322</v>
      </c>
      <c r="L78" s="131">
        <v>121</v>
      </c>
      <c r="M78" s="151" t="s">
        <v>191</v>
      </c>
      <c r="N78" s="151"/>
      <c r="O78" s="151"/>
    </row>
    <row r="79" spans="1:15" s="132" customFormat="1" ht="15.75">
      <c r="A79" s="63" t="s">
        <v>85</v>
      </c>
      <c r="B79" s="64" t="s">
        <v>108</v>
      </c>
      <c r="C79" s="63" t="s">
        <v>103</v>
      </c>
      <c r="D79" s="96">
        <v>2</v>
      </c>
      <c r="E79" s="34"/>
      <c r="F79" s="52" t="s">
        <v>196</v>
      </c>
      <c r="G79" s="33" t="s">
        <v>67</v>
      </c>
      <c r="H79" s="28" t="s">
        <v>50</v>
      </c>
      <c r="I79" s="21">
        <v>3150</v>
      </c>
      <c r="J79" s="20">
        <f t="shared" si="7"/>
        <v>157500</v>
      </c>
      <c r="K79" s="22">
        <v>43322</v>
      </c>
      <c r="L79" s="131">
        <v>121</v>
      </c>
      <c r="M79" s="151" t="s">
        <v>191</v>
      </c>
      <c r="N79" s="151"/>
      <c r="O79" s="151"/>
    </row>
    <row r="80" spans="1:15" s="132" customFormat="1" ht="15.75">
      <c r="A80" s="63" t="s">
        <v>85</v>
      </c>
      <c r="B80" s="64" t="s">
        <v>108</v>
      </c>
      <c r="C80" s="66">
        <v>7</v>
      </c>
      <c r="D80" s="117">
        <v>2</v>
      </c>
      <c r="E80" s="60"/>
      <c r="F80" s="52" t="s">
        <v>194</v>
      </c>
      <c r="G80" s="33" t="s">
        <v>67</v>
      </c>
      <c r="H80" s="28" t="s">
        <v>50</v>
      </c>
      <c r="I80" s="21">
        <v>2655</v>
      </c>
      <c r="J80" s="20">
        <f t="shared" si="7"/>
        <v>132750</v>
      </c>
      <c r="K80" s="22">
        <v>43322</v>
      </c>
      <c r="L80" s="131">
        <v>121</v>
      </c>
      <c r="M80" s="151" t="s">
        <v>191</v>
      </c>
      <c r="N80" s="151"/>
      <c r="O80" s="151"/>
    </row>
    <row r="81" spans="1:15" s="132" customFormat="1" ht="15.75">
      <c r="A81" s="63" t="s">
        <v>85</v>
      </c>
      <c r="B81" s="64" t="s">
        <v>108</v>
      </c>
      <c r="C81" s="64" t="s">
        <v>103</v>
      </c>
      <c r="D81" s="96">
        <v>2</v>
      </c>
      <c r="E81" s="34"/>
      <c r="F81" s="49" t="s">
        <v>195</v>
      </c>
      <c r="G81" s="33" t="s">
        <v>67</v>
      </c>
      <c r="H81" s="28" t="s">
        <v>50</v>
      </c>
      <c r="I81" s="21">
        <v>3100</v>
      </c>
      <c r="J81" s="20">
        <f t="shared" si="7"/>
        <v>155000</v>
      </c>
      <c r="K81" s="22">
        <v>43333</v>
      </c>
      <c r="L81" s="131">
        <v>101</v>
      </c>
      <c r="M81" s="148" t="s">
        <v>199</v>
      </c>
      <c r="N81" s="149"/>
      <c r="O81" s="150"/>
    </row>
    <row r="82" spans="1:15" s="132" customFormat="1" ht="15.75">
      <c r="A82" s="63" t="s">
        <v>85</v>
      </c>
      <c r="B82" s="64" t="s">
        <v>108</v>
      </c>
      <c r="C82" s="63" t="s">
        <v>103</v>
      </c>
      <c r="D82" s="96">
        <v>2</v>
      </c>
      <c r="E82" s="34"/>
      <c r="F82" s="52" t="s">
        <v>196</v>
      </c>
      <c r="G82" s="33" t="s">
        <v>67</v>
      </c>
      <c r="H82" s="28" t="s">
        <v>50</v>
      </c>
      <c r="I82" s="21">
        <v>3150</v>
      </c>
      <c r="J82" s="20">
        <f t="shared" si="7"/>
        <v>157500</v>
      </c>
      <c r="K82" s="22">
        <v>43333</v>
      </c>
      <c r="L82" s="131">
        <v>101</v>
      </c>
      <c r="M82" s="148" t="s">
        <v>199</v>
      </c>
      <c r="N82" s="149"/>
      <c r="O82" s="150"/>
    </row>
    <row r="83" spans="1:15" s="132" customFormat="1" ht="15.75">
      <c r="A83" s="80" t="s">
        <v>85</v>
      </c>
      <c r="B83" s="81" t="s">
        <v>108</v>
      </c>
      <c r="C83" s="82">
        <v>7</v>
      </c>
      <c r="D83" s="135">
        <v>2</v>
      </c>
      <c r="E83" s="34"/>
      <c r="F83" s="52" t="s">
        <v>159</v>
      </c>
      <c r="G83" s="33" t="s">
        <v>64</v>
      </c>
      <c r="H83" s="28" t="s">
        <v>89</v>
      </c>
      <c r="I83" s="21">
        <v>2684.85</v>
      </c>
      <c r="J83" s="20">
        <f t="shared" si="7"/>
        <v>2684.85</v>
      </c>
      <c r="K83" s="22">
        <v>43318</v>
      </c>
      <c r="L83" s="131">
        <v>107</v>
      </c>
      <c r="M83" s="151" t="s">
        <v>192</v>
      </c>
      <c r="N83" s="151"/>
      <c r="O83" s="151"/>
    </row>
    <row r="84" spans="1:15" s="132" customFormat="1" ht="16.5" thickBot="1">
      <c r="J84" s="137">
        <f>SUM(J77:J83)</f>
        <v>760854.85</v>
      </c>
      <c r="L84" s="133"/>
    </row>
    <row r="85" spans="1:15" s="132" customFormat="1" ht="15.75" thickTop="1">
      <c r="L85" s="133"/>
    </row>
    <row r="86" spans="1:15" s="132" customFormat="1">
      <c r="L86" s="133"/>
    </row>
    <row r="87" spans="1:15" s="35" customFormat="1" ht="16.5" thickBot="1">
      <c r="A87" s="126" t="s">
        <v>85</v>
      </c>
      <c r="B87" s="127" t="s">
        <v>108</v>
      </c>
      <c r="C87" s="127" t="s">
        <v>89</v>
      </c>
      <c r="D87" s="128">
        <v>4</v>
      </c>
      <c r="E87" s="34"/>
      <c r="F87" s="49" t="s">
        <v>84</v>
      </c>
      <c r="G87" s="33" t="s">
        <v>64</v>
      </c>
      <c r="H87" s="28" t="s">
        <v>89</v>
      </c>
      <c r="I87" s="21">
        <v>1045.6300000000001</v>
      </c>
      <c r="J87" s="142">
        <f>H87*I87</f>
        <v>1045.6300000000001</v>
      </c>
      <c r="K87" s="22">
        <v>43322</v>
      </c>
      <c r="L87" s="131">
        <v>74</v>
      </c>
      <c r="M87" s="148" t="s">
        <v>197</v>
      </c>
      <c r="N87" s="149"/>
      <c r="O87" s="150"/>
    </row>
    <row r="88" spans="1:15" s="132" customFormat="1" ht="15.75" thickTop="1">
      <c r="L88" s="133"/>
    </row>
    <row r="89" spans="1:15" s="132" customFormat="1" ht="19.5" thickBot="1">
      <c r="I89" s="136"/>
      <c r="J89" s="143">
        <f>J87+J84+J73+J70+J56+J51+J90</f>
        <v>1209255.55</v>
      </c>
      <c r="L89" s="133"/>
    </row>
    <row r="90" spans="1:15" s="132" customFormat="1" ht="15.75" thickTop="1">
      <c r="L90" s="133"/>
    </row>
  </sheetData>
  <mergeCells count="54">
    <mergeCell ref="M80:O80"/>
    <mergeCell ref="M81:O81"/>
    <mergeCell ref="M82:O82"/>
    <mergeCell ref="M87:O87"/>
    <mergeCell ref="M69:O69"/>
    <mergeCell ref="M73:O73"/>
    <mergeCell ref="M77:O77"/>
    <mergeCell ref="M78:O78"/>
    <mergeCell ref="M79:O79"/>
    <mergeCell ref="M83:O83"/>
    <mergeCell ref="M64:O64"/>
    <mergeCell ref="M65:O65"/>
    <mergeCell ref="M66:O66"/>
    <mergeCell ref="M67:O67"/>
    <mergeCell ref="M68:O68"/>
    <mergeCell ref="M59:O59"/>
    <mergeCell ref="M60:O60"/>
    <mergeCell ref="M61:O61"/>
    <mergeCell ref="M62:O62"/>
    <mergeCell ref="M63:O63"/>
    <mergeCell ref="M48:O48"/>
    <mergeCell ref="M49:O49"/>
    <mergeCell ref="M50:O50"/>
    <mergeCell ref="M54:O54"/>
    <mergeCell ref="M55:O55"/>
    <mergeCell ref="F8:I8"/>
    <mergeCell ref="M12:O12"/>
    <mergeCell ref="M15:O15"/>
    <mergeCell ref="M16:O16"/>
    <mergeCell ref="M17:O17"/>
    <mergeCell ref="M18:O18"/>
    <mergeCell ref="M19:O19"/>
    <mergeCell ref="M20:O20"/>
    <mergeCell ref="M22:O22"/>
    <mergeCell ref="M24:O24"/>
    <mergeCell ref="M25:O25"/>
    <mergeCell ref="M39:O39"/>
    <mergeCell ref="M30:O30"/>
    <mergeCell ref="M31:O31"/>
    <mergeCell ref="M36:O36"/>
    <mergeCell ref="B9:D9"/>
    <mergeCell ref="M32:O32"/>
    <mergeCell ref="M33:O33"/>
    <mergeCell ref="M34:O34"/>
    <mergeCell ref="M35:O35"/>
    <mergeCell ref="M21:O21"/>
    <mergeCell ref="B10:D10"/>
    <mergeCell ref="M13:O13"/>
    <mergeCell ref="M14:O14"/>
    <mergeCell ref="M26:O26"/>
    <mergeCell ref="M27:O27"/>
    <mergeCell ref="M28:O28"/>
    <mergeCell ref="M29:O29"/>
    <mergeCell ref="M23:O23"/>
  </mergeCells>
  <pageMargins left="0.47244094488188981" right="0.47244094488188981" top="0.47244094488188981" bottom="0.47244094488188981" header="0.31496062992125984" footer="0.31496062992125984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30"/>
  <sheetViews>
    <sheetView topLeftCell="A4" workbookViewId="0">
      <selection activeCell="I20" sqref="I20"/>
    </sheetView>
  </sheetViews>
  <sheetFormatPr baseColWidth="10" defaultRowHeight="15.75"/>
  <cols>
    <col min="1" max="1" width="15.140625" style="1" customWidth="1"/>
    <col min="2" max="2" width="12.140625" style="1" customWidth="1"/>
    <col min="3" max="3" width="55.42578125" style="1" customWidth="1"/>
    <col min="4" max="4" width="21.5703125" style="1" customWidth="1"/>
    <col min="5" max="5" width="21.140625" style="1" customWidth="1"/>
    <col min="6" max="6" width="19.28515625" style="1" customWidth="1"/>
    <col min="7" max="7" width="19.7109375" style="1" customWidth="1"/>
    <col min="8" max="8" width="7.7109375" style="1" customWidth="1"/>
    <col min="9" max="9" width="45.5703125" style="1" customWidth="1"/>
    <col min="10" max="10" width="16.7109375" style="1" customWidth="1"/>
    <col min="11" max="11" width="16.42578125" style="1" customWidth="1"/>
    <col min="12" max="16384" width="11.42578125" style="1"/>
  </cols>
  <sheetData>
    <row r="5" spans="1:10">
      <c r="C5" s="29" t="s">
        <v>205</v>
      </c>
      <c r="D5" s="29"/>
    </row>
    <row r="6" spans="1:10">
      <c r="A6" s="1" t="s">
        <v>33</v>
      </c>
      <c r="C6" s="146" t="s">
        <v>223</v>
      </c>
      <c r="D6" s="146"/>
      <c r="E6" s="146"/>
      <c r="F6" s="1" t="s">
        <v>34</v>
      </c>
    </row>
    <row r="7" spans="1:10">
      <c r="C7" s="29" t="s">
        <v>44</v>
      </c>
      <c r="D7" s="29"/>
      <c r="E7" s="30"/>
    </row>
    <row r="8" spans="1:10">
      <c r="C8" s="29" t="s">
        <v>206</v>
      </c>
      <c r="D8" s="29"/>
      <c r="E8" s="30"/>
    </row>
    <row r="9" spans="1:10">
      <c r="C9" s="29"/>
      <c r="D9" s="29"/>
      <c r="E9" s="30"/>
    </row>
    <row r="10" spans="1:10">
      <c r="A10" s="29" t="s">
        <v>5</v>
      </c>
      <c r="B10" s="31" t="s">
        <v>99</v>
      </c>
      <c r="C10" s="29"/>
      <c r="D10" s="29"/>
      <c r="E10" s="29"/>
      <c r="F10" s="31" t="s">
        <v>100</v>
      </c>
      <c r="G10" s="29"/>
    </row>
    <row r="11" spans="1:10">
      <c r="A11" s="29" t="s">
        <v>6</v>
      </c>
      <c r="B11" s="31" t="s">
        <v>100</v>
      </c>
      <c r="C11" s="29"/>
      <c r="D11" s="29"/>
      <c r="E11" s="29"/>
      <c r="F11" s="31" t="s">
        <v>101</v>
      </c>
      <c r="G11" s="29"/>
    </row>
    <row r="12" spans="1:10" ht="16.5" thickBot="1"/>
    <row r="13" spans="1:10" ht="16.5" thickBot="1">
      <c r="A13" s="156" t="s">
        <v>0</v>
      </c>
      <c r="B13" s="156" t="s">
        <v>1</v>
      </c>
      <c r="C13" s="156" t="s">
        <v>2</v>
      </c>
      <c r="D13" s="107" t="s">
        <v>207</v>
      </c>
      <c r="E13" s="107" t="s">
        <v>208</v>
      </c>
      <c r="F13" s="107" t="s">
        <v>209</v>
      </c>
      <c r="G13" s="107" t="s">
        <v>210</v>
      </c>
    </row>
    <row r="14" spans="1:10" ht="16.5" thickBot="1">
      <c r="A14" s="157"/>
      <c r="B14" s="157"/>
      <c r="C14" s="157"/>
      <c r="D14" s="107" t="s">
        <v>16</v>
      </c>
      <c r="E14" s="107" t="s">
        <v>16</v>
      </c>
      <c r="F14" s="108" t="s">
        <v>16</v>
      </c>
      <c r="G14" s="108" t="s">
        <v>16</v>
      </c>
    </row>
    <row r="15" spans="1:10" s="29" customFormat="1">
      <c r="A15" s="96">
        <v>2372</v>
      </c>
      <c r="B15" s="34"/>
      <c r="C15" s="42" t="s">
        <v>211</v>
      </c>
      <c r="D15" s="109">
        <v>6922776.2199999997</v>
      </c>
      <c r="E15" s="110"/>
      <c r="F15" s="111">
        <v>760854.85</v>
      </c>
      <c r="G15" s="112">
        <f>D15+E15-F15</f>
        <v>6161921.3700000001</v>
      </c>
      <c r="I15" s="1"/>
      <c r="J15" s="1"/>
    </row>
    <row r="16" spans="1:10" s="29" customFormat="1">
      <c r="A16" s="96">
        <v>2322</v>
      </c>
      <c r="B16" s="34"/>
      <c r="C16" s="42" t="s">
        <v>212</v>
      </c>
      <c r="D16" s="112">
        <v>311808.09999999998</v>
      </c>
      <c r="E16" s="110"/>
      <c r="F16" s="111">
        <v>1203.5999999999999</v>
      </c>
      <c r="G16" s="112">
        <f t="shared" ref="G16:G25" si="0">D16+E16-F16</f>
        <v>310604.5</v>
      </c>
    </row>
    <row r="17" spans="1:10" s="29" customFormat="1">
      <c r="A17" s="96">
        <v>2363</v>
      </c>
      <c r="B17" s="34"/>
      <c r="C17" s="42" t="s">
        <v>213</v>
      </c>
      <c r="D17" s="112">
        <v>119451.34</v>
      </c>
      <c r="E17" s="113"/>
      <c r="F17" s="111"/>
      <c r="G17" s="112">
        <f t="shared" si="0"/>
        <v>119451.34</v>
      </c>
    </row>
    <row r="18" spans="1:10" s="29" customFormat="1">
      <c r="A18" s="96">
        <v>2355</v>
      </c>
      <c r="B18" s="34"/>
      <c r="C18" s="42" t="s">
        <v>214</v>
      </c>
      <c r="D18" s="112">
        <v>2439107.2400000002</v>
      </c>
      <c r="E18" s="110"/>
      <c r="F18" s="111">
        <v>304107.68</v>
      </c>
      <c r="G18" s="112">
        <f t="shared" si="0"/>
        <v>2134999.56</v>
      </c>
    </row>
    <row r="19" spans="1:10" s="29" customFormat="1">
      <c r="A19" s="96">
        <v>2363</v>
      </c>
      <c r="B19" s="34">
        <v>4</v>
      </c>
      <c r="C19" s="49" t="s">
        <v>215</v>
      </c>
      <c r="D19" s="112">
        <v>3424695.93</v>
      </c>
      <c r="E19" s="110"/>
      <c r="F19" s="111">
        <v>139861.03</v>
      </c>
      <c r="G19" s="112">
        <f t="shared" si="0"/>
        <v>3284834.9000000004</v>
      </c>
    </row>
    <row r="20" spans="1:10" s="29" customFormat="1">
      <c r="A20" s="96">
        <v>2314</v>
      </c>
      <c r="B20" s="34"/>
      <c r="C20" s="42" t="s">
        <v>216</v>
      </c>
      <c r="D20" s="112">
        <v>72300.19</v>
      </c>
      <c r="E20" s="110"/>
      <c r="F20" s="111">
        <v>1045.6300000000001</v>
      </c>
      <c r="G20" s="112">
        <f t="shared" si="0"/>
        <v>71254.559999999998</v>
      </c>
    </row>
    <row r="21" spans="1:10" s="29" customFormat="1">
      <c r="A21" s="96">
        <v>2361</v>
      </c>
      <c r="B21" s="59">
        <v>4</v>
      </c>
      <c r="C21" s="61" t="s">
        <v>217</v>
      </c>
      <c r="D21" s="112">
        <v>24200</v>
      </c>
      <c r="E21" s="110"/>
      <c r="F21" s="111"/>
      <c r="G21" s="112">
        <f t="shared" si="0"/>
        <v>24200</v>
      </c>
    </row>
    <row r="22" spans="1:10" s="29" customFormat="1">
      <c r="A22" s="96">
        <v>2396</v>
      </c>
      <c r="B22" s="34"/>
      <c r="C22" s="42" t="s">
        <v>218</v>
      </c>
      <c r="D22" s="112">
        <v>5526.75</v>
      </c>
      <c r="E22" s="110"/>
      <c r="F22" s="111"/>
      <c r="G22" s="112">
        <f t="shared" si="0"/>
        <v>5526.75</v>
      </c>
    </row>
    <row r="23" spans="1:10" s="29" customFormat="1">
      <c r="A23" s="96">
        <v>2364</v>
      </c>
      <c r="B23" s="34">
        <v>5</v>
      </c>
      <c r="C23" s="42" t="s">
        <v>219</v>
      </c>
      <c r="D23" s="114">
        <v>8721</v>
      </c>
      <c r="E23" s="110"/>
      <c r="F23" s="111"/>
      <c r="G23" s="112">
        <f t="shared" si="0"/>
        <v>8721</v>
      </c>
    </row>
    <row r="24" spans="1:10" s="29" customFormat="1">
      <c r="A24" s="96">
        <v>2364</v>
      </c>
      <c r="B24" s="115">
        <v>6</v>
      </c>
      <c r="C24" s="42" t="s">
        <v>220</v>
      </c>
      <c r="D24" s="116">
        <v>2182.4899999999998</v>
      </c>
      <c r="E24" s="110"/>
      <c r="F24" s="111">
        <v>2182.7600000000002</v>
      </c>
      <c r="G24" s="112">
        <f t="shared" si="0"/>
        <v>-0.27000000000043656</v>
      </c>
      <c r="I24" s="145"/>
    </row>
    <row r="25" spans="1:10" s="29" customFormat="1">
      <c r="A25" s="117">
        <v>2658</v>
      </c>
      <c r="B25" s="115"/>
      <c r="C25" s="118" t="s">
        <v>221</v>
      </c>
      <c r="D25" s="119">
        <v>2130.61</v>
      </c>
      <c r="E25" s="110"/>
      <c r="F25" s="113"/>
      <c r="G25" s="112">
        <f t="shared" si="0"/>
        <v>2130.61</v>
      </c>
    </row>
    <row r="26" spans="1:10" s="29" customFormat="1">
      <c r="A26" s="39"/>
      <c r="B26" s="40"/>
      <c r="C26" s="120"/>
      <c r="D26" s="121"/>
      <c r="E26" s="122"/>
      <c r="F26" s="123" t="s">
        <v>16</v>
      </c>
      <c r="G26" s="124">
        <f>SUM(G15:G25)</f>
        <v>12123644.32</v>
      </c>
    </row>
    <row r="27" spans="1:10" s="29" customFormat="1">
      <c r="A27" s="1"/>
      <c r="B27" s="1"/>
      <c r="C27" s="1"/>
      <c r="D27" s="1"/>
      <c r="E27" s="1"/>
      <c r="F27" s="1"/>
      <c r="G27" s="37" t="s">
        <v>7</v>
      </c>
    </row>
    <row r="28" spans="1:10" s="29" customFormat="1">
      <c r="A28" s="1"/>
      <c r="B28" s="1"/>
      <c r="C28" s="1"/>
      <c r="D28" s="1"/>
      <c r="E28" s="1"/>
      <c r="F28" s="1"/>
      <c r="G28" s="1"/>
      <c r="I28" s="1"/>
      <c r="J28" s="1"/>
    </row>
    <row r="29" spans="1:10">
      <c r="C29" s="38"/>
      <c r="D29" s="38"/>
    </row>
    <row r="30" spans="1:10">
      <c r="I30" s="125" t="s">
        <v>222</v>
      </c>
    </row>
  </sheetData>
  <mergeCells count="4">
    <mergeCell ref="C6:E6"/>
    <mergeCell ref="A13:A14"/>
    <mergeCell ref="B13:B14"/>
    <mergeCell ref="C13:C14"/>
  </mergeCells>
  <pageMargins left="0.51181102362204722" right="0.51181102362204722" top="0.51181102362204722" bottom="0.51181102362204722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EXISTENCIA AL 31-08-2018</vt:lpstr>
      <vt:lpstr>ENTRADAS EN AGOSTO 2018</vt:lpstr>
      <vt:lpstr>SALIDAS EN AGOSTO DEL 2018</vt:lpstr>
      <vt:lpstr>CONDENSADO DE CUENTAS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Urraca</dc:creator>
  <cp:lastModifiedBy>Francisco Urraca</cp:lastModifiedBy>
  <cp:lastPrinted>2018-09-04T16:07:06Z</cp:lastPrinted>
  <dcterms:created xsi:type="dcterms:W3CDTF">2015-09-30T14:04:31Z</dcterms:created>
  <dcterms:modified xsi:type="dcterms:W3CDTF">2018-09-04T17:08:04Z</dcterms:modified>
</cp:coreProperties>
</file>