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Área Técnica de Compras\AREA TECNICA DE COMPRAS\2019\COMPARACIONES DE PRECIO 2019\MOPC-CP-XX-2019 CENTRO DE SERVICIOS Y 5 DPTOS MOPC\LOTE I\"/>
    </mc:Choice>
  </mc:AlternateContent>
  <bookViews>
    <workbookView xWindow="0" yWindow="0" windowWidth="20490" windowHeight="7665"/>
  </bookViews>
  <sheets>
    <sheet name="Centro de Servicios" sheetId="1" r:id="rId1"/>
  </sheets>
  <definedNames>
    <definedName name="_xlnm.Print_Area" localSheetId="0">'Centro de Servicios'!$A$1:$G$455</definedName>
    <definedName name="_xlnm.Print_Titles" localSheetId="0">'Centro de Servicios'!$1:$10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8" i="1" l="1"/>
  <c r="F404" i="1" l="1"/>
  <c r="G404" i="1" s="1"/>
  <c r="G406" i="1" s="1"/>
  <c r="G384" i="1"/>
  <c r="G381" i="1"/>
  <c r="G357" i="1"/>
  <c r="G351" i="1"/>
  <c r="G312" i="1"/>
  <c r="G288" i="1"/>
  <c r="G280" i="1"/>
  <c r="G231" i="1"/>
  <c r="G174" i="1"/>
  <c r="G43" i="1" l="1"/>
  <c r="G51" i="1"/>
  <c r="G57" i="1"/>
  <c r="G65" i="1"/>
  <c r="G210" i="1"/>
  <c r="G271" i="1"/>
  <c r="G306" i="1"/>
  <c r="G319" i="1"/>
  <c r="G345" i="1"/>
  <c r="G262" i="1"/>
  <c r="G228" i="1"/>
  <c r="G17" i="1"/>
  <c r="G78" i="1"/>
  <c r="G93" i="1"/>
  <c r="G139" i="1"/>
  <c r="G198" i="1"/>
  <c r="G239" i="1"/>
  <c r="G297" i="1"/>
  <c r="G364" i="1"/>
  <c r="G372" i="1"/>
  <c r="G113" i="1"/>
  <c r="G223" i="1"/>
  <c r="G253" i="1"/>
  <c r="G246" i="1"/>
  <c r="G327" i="1"/>
  <c r="G347" i="1" s="1"/>
  <c r="G397" i="1"/>
  <c r="G335" i="1"/>
  <c r="G308" i="1" l="1"/>
  <c r="G233" i="1"/>
  <c r="G399" i="1"/>
  <c r="G273" i="1"/>
  <c r="G213" i="1"/>
  <c r="G409" i="1" l="1"/>
  <c r="G419" i="1" l="1"/>
  <c r="G417" i="1"/>
  <c r="G415" i="1"/>
  <c r="G418" i="1"/>
  <c r="G414" i="1"/>
  <c r="G420" i="1"/>
  <c r="G416" i="1"/>
  <c r="G421" i="1" l="1"/>
  <c r="G423" i="1" s="1"/>
  <c r="G426" i="1" s="1"/>
</calcChain>
</file>

<file path=xl/sharedStrings.xml><?xml version="1.0" encoding="utf-8"?>
<sst xmlns="http://schemas.openxmlformats.org/spreadsheetml/2006/main" count="1039" uniqueCount="360">
  <si>
    <t xml:space="preserve"> MINISTERIO  DE OBRAS PÚBLICAS Y COMUNICACIONES</t>
  </si>
  <si>
    <t>SANTO DOMINGO, REP. DOM.</t>
  </si>
  <si>
    <t>DISEÑO Y CONSTRUCCIÓN DE PLANTA FÍSICA</t>
  </si>
  <si>
    <t>PRESUP:     10-18 PARA LA CONSTRUCCIÓN DEL CENTRO DE SERVICIOS Y LA REMODELACIÓN DE LOS DEPARTAMENTOS DE INSPECCIÓN, TRANSPARENCIA,</t>
  </si>
  <si>
    <t xml:space="preserve">                     PLANIFICACIÓN Y DESARROLLO Y COORDINACIÓN DE SERVICIOS DEL MINISTERIO DE OBRAS PÚBLICAS Y COMUNICACIONES (MOPC),</t>
  </si>
  <si>
    <t xml:space="preserve">                     UBICADO EN  EL  DISTRITO  NACIONAL , REPÚBLICA DOMINICANA .-</t>
  </si>
  <si>
    <t>No.</t>
  </si>
  <si>
    <t>PARTIDAS</t>
  </si>
  <si>
    <t>CANT.</t>
  </si>
  <si>
    <t>UD</t>
  </si>
  <si>
    <t>P.U.</t>
  </si>
  <si>
    <t>VALOR</t>
  </si>
  <si>
    <t>SUB-TOTAL</t>
  </si>
  <si>
    <t>I.-</t>
  </si>
  <si>
    <t>Construcción de nuevas áreas</t>
  </si>
  <si>
    <t>A.-</t>
  </si>
  <si>
    <t>Centro de servicios</t>
  </si>
  <si>
    <t>1.-</t>
  </si>
  <si>
    <t>Preliminares</t>
  </si>
  <si>
    <t>a.-</t>
  </si>
  <si>
    <t>Corte de pavimento (Fresado)</t>
  </si>
  <si>
    <r>
      <t>Mt</t>
    </r>
    <r>
      <rPr>
        <sz val="14"/>
        <color theme="1"/>
        <rFont val="Calibri"/>
        <family val="2"/>
      </rPr>
      <t>³</t>
    </r>
  </si>
  <si>
    <t>b.-</t>
  </si>
  <si>
    <t>Relleno para emplazamiento de edificio</t>
  </si>
  <si>
    <t>c.-</t>
  </si>
  <si>
    <t>Relleno para cerrar cisterna y flitrante</t>
  </si>
  <si>
    <t>d.-</t>
  </si>
  <si>
    <t>Bote de materiales</t>
  </si>
  <si>
    <t>2.-</t>
  </si>
  <si>
    <t>Hormigón armado en:</t>
  </si>
  <si>
    <t>Zapata Z1 2.50x2.50x0.50 mts, Ø1/2"@0.13mts</t>
  </si>
  <si>
    <t>Zapata Z2 3.10x2.50x0.30 mts, Ø1/2"@0.13mts</t>
  </si>
  <si>
    <t>Zapata Z3 3.15x2.50x0.50 mts, Ø1/2"@0.13mts</t>
  </si>
  <si>
    <t>Zapata Z4 3.75x2.50x0.30 mts, Ø1/2"@0.13mts, adic. Ø1/2"@0.13mts</t>
  </si>
  <si>
    <t>e.-</t>
  </si>
  <si>
    <t>Zapata de escalera Ø1/2"@0.20mts y Ø3/8"@0.20mts</t>
  </si>
  <si>
    <t>f.-</t>
  </si>
  <si>
    <t>Viga riostra (VF) (0.30x0.50mts)</t>
  </si>
  <si>
    <t>Pedestal para techo de aluzinc 12Ø1", est. Ø3/8"@0.10mts</t>
  </si>
  <si>
    <t xml:space="preserve">Muro de hormigón MH1 20Ø1", 8Ø3/4", est. Ø3/4"@0.10mts y Ø3/4@0.20mts. </t>
  </si>
  <si>
    <t>Muro de hormigón MH2 8Ø1", est. Ø1/2@0.20mts, Ø3/8"@0.10mts y Ø3/4@0.20mts</t>
  </si>
  <si>
    <t>Muro de hormigón MH3 4Ø1", 16Ø3/4", est. Ø3/8"@0.10mts, Ø1/2@0.20mts y Ø3/4@0.20mts</t>
  </si>
  <si>
    <t>g.-</t>
  </si>
  <si>
    <t>Muro de hormigón MH4 8Ø3/4", est. Ø1/2"@0.15mts, Ø3/8"@0.10mts y Ø3/4@0.20mts</t>
  </si>
  <si>
    <t>h.-</t>
  </si>
  <si>
    <t>Viga V1 (2Ø3/4", est. Ø3/8"@0.10 mts)</t>
  </si>
  <si>
    <t>i.-</t>
  </si>
  <si>
    <t>Viga V2 (2Ø3/4", est. Ø3/8"@0.10 mts)</t>
  </si>
  <si>
    <t>j.-</t>
  </si>
  <si>
    <t>Columna de amarre C1 (2Ø1/2", 3Ø3/4", est. Ø3/4"@0.10 mts, y Ø1/2"@0.15mts)</t>
  </si>
  <si>
    <t>k.-</t>
  </si>
  <si>
    <t>Columna de amarre C2 (2Ø1"+1Ø3/4", 6Ø3/4", 3Ø3/4", est. Ø3/8"@0.10 mts)</t>
  </si>
  <si>
    <t>l.-</t>
  </si>
  <si>
    <t>Losa aligerada HA e= 0.15 nervios 1/2" topping 0.05m,D2.3x2.3, 150x150mm (N1, N2 y entrepiso)</t>
  </si>
  <si>
    <t>m.-</t>
  </si>
  <si>
    <t>Losa aligerada HA e= 0.20 nervios 1/2" topping 0.05m,D2.3x2.3, 150x150mm (N1, N2 y entrepiso)</t>
  </si>
  <si>
    <t>n.-</t>
  </si>
  <si>
    <t>Rampa de escaleras H.A.  E=0.20m 1/2"@0.10mts y 3/8"@0.20mts, f´c=210kg/cm2</t>
  </si>
  <si>
    <t>ñ.-</t>
  </si>
  <si>
    <t>Viga 0.25x0.50 mts 4Ø3/4" (f´c= 210 kg/cm2) en cisterna</t>
  </si>
  <si>
    <t>o.-</t>
  </si>
  <si>
    <t>Muro de contención Ø3/4", y 9Ø3/4" adicional (cisterna)</t>
  </si>
  <si>
    <t>p.-</t>
  </si>
  <si>
    <t>Zapata de muro de contención Ø1/2"@0.15mts, Ø3/8"@0.20 para cisterna</t>
  </si>
  <si>
    <t>q.-</t>
  </si>
  <si>
    <t>Zapata Z1en cisterna, Ø1/2"@0.15 mts.</t>
  </si>
  <si>
    <t>r.-</t>
  </si>
  <si>
    <t>Columna C1 en cisterna (0.30 x 0.30 mts) 8Ø3/4" y est. Ø3/8"@0.10 mts.</t>
  </si>
  <si>
    <t>s.-</t>
  </si>
  <si>
    <t>Muro de bloques de 6" - 3/8" @0.20 mts con cámara llena</t>
  </si>
  <si>
    <t>Mt²</t>
  </si>
  <si>
    <t>3.-</t>
  </si>
  <si>
    <t>Albañilería</t>
  </si>
  <si>
    <t>Pañete maestreado en exterior (Incl. Materiales y mano de obra)</t>
  </si>
  <si>
    <t>Pañete maestreado en interior (Incl. Materiales y mano de obra)</t>
  </si>
  <si>
    <t>Fraguache en elementos de hormigón (Incl. Materiales y mano de obra)</t>
  </si>
  <si>
    <t>Gotero colgante (Incl. Materiales y mano de obra)</t>
  </si>
  <si>
    <t>Ml</t>
  </si>
  <si>
    <t>Cantos (Incl. Materiales y mano de obra)</t>
  </si>
  <si>
    <t>Mocheta (Incl. Materiales y mano de obra)</t>
  </si>
  <si>
    <t>4.-</t>
  </si>
  <si>
    <t>Estructura metálica</t>
  </si>
  <si>
    <t>Suministro e instalación de techo en estructura metálica como base de aluzinc (ver detalle en plano)</t>
  </si>
  <si>
    <t>Lb</t>
  </si>
  <si>
    <t>Suministro e instalación de aluzinc en techo entrada (ver especificaciones en plano)</t>
  </si>
  <si>
    <t>Pie</t>
  </si>
  <si>
    <t>Suministro de pernos de 3/4" para techo en aluzinc (ver especificaciones en plano)</t>
  </si>
  <si>
    <t>Und</t>
  </si>
  <si>
    <t>Escalera metálica hacia techo (ver especificaciones en planos)</t>
  </si>
  <si>
    <t>5.-</t>
  </si>
  <si>
    <t>Construcción ligera</t>
  </si>
  <si>
    <t>Suministro y colocación de muro en panel de yeso</t>
  </si>
  <si>
    <t>Suministro  y colocación  de plafond comercial mineral</t>
  </si>
  <si>
    <t>Suministro  y colocación  de fascia en panel de yeso</t>
  </si>
  <si>
    <t>Suministro y colocación de techo en panel de yeso</t>
  </si>
  <si>
    <t>Suministro  y colocación  de muro en panel de fibra de vidrio con núcleo de yeso</t>
  </si>
  <si>
    <t>Suministro y colocación de techo en panel de yeso perforado (ver detalle en plano)</t>
  </si>
  <si>
    <t>6.-</t>
  </si>
  <si>
    <t>Terminación de pisos, techos y revestimiento generales</t>
  </si>
  <si>
    <t>Suministro y colocación piso 120 x 60 cm carrara español</t>
  </si>
  <si>
    <t>Suministro y colocación piso 60 x 60 cm super white</t>
  </si>
  <si>
    <t>Suministro y colocación zócalos en porcelanato super white (ver detalle en plano)</t>
  </si>
  <si>
    <t>Suministro y colocación piso 60 x 60 cm gris oscuro</t>
  </si>
  <si>
    <t>Suministro y colocación revestimiento de cerámica gris claro 30x60 cm</t>
  </si>
  <si>
    <t>Suministro y colocación de revestimiento en pino tratado en techo y paredes</t>
  </si>
  <si>
    <t>Suministro y colocación de revestimiento en MDF Olmo Alpino Sintética</t>
  </si>
  <si>
    <t>Suministro y colocación de revestimiento en MDF Gris grafito, aluminio</t>
  </si>
  <si>
    <t>Suministro y colocación de papel tapiz (ver especificaciones en planos)</t>
  </si>
  <si>
    <t>Suministro y colocación de escalera de granito in situ, color cosmic grey (ver especificaciones en planos)</t>
  </si>
  <si>
    <t>Suministro y colocación de granito negro San Gabriel en escalera de entrada (ver detalle en plano)</t>
  </si>
  <si>
    <t>7.-</t>
  </si>
  <si>
    <t>Pintura</t>
  </si>
  <si>
    <t>Suministro  y colocación pintura de base (prymer)</t>
  </si>
  <si>
    <t>Resane con masilla para pintura en muro de bloque existente (Incl. Materiales y mano de obra)</t>
  </si>
  <si>
    <t>Suministro  y colocación de revetex en exterior</t>
  </si>
  <si>
    <t>Suministro  y colocación de pintura, pantone P179-1C (Acrílico)</t>
  </si>
  <si>
    <t>Suministro  y colocación de pintura, pantone P179-1C (Semi Gloss)</t>
  </si>
  <si>
    <t>Suministro  y colocación de pintura, pantone Cool Grey 9C</t>
  </si>
  <si>
    <t>Suministro  y colocación de pintura, pantone Dark navy 19-4013TPG (Acrílico mate)</t>
  </si>
  <si>
    <t>Suministro  y colocación de pintura, pantone TopShoe 194004TCX  (Acrílico negro mate)</t>
  </si>
  <si>
    <t>Suministro  y colocación de pintura, pantone P7545CP (Acrílico mate)</t>
  </si>
  <si>
    <t>Suministro  y colocación de pintura, pantone Snowbound 11-0602TPG (Acrílico mate)</t>
  </si>
  <si>
    <t>Suministro  y colocación de pintura, pantone Star white 11-0602TPG (Acrílico mate)</t>
  </si>
  <si>
    <t>Suministro  y colocación de pintura, pantone Cool Grey 10P (Acrílico mate)</t>
  </si>
  <si>
    <t>Suministro y colocación de pintura color ladrillo,  pantone Hushed Auburn (Acrílico mate)</t>
  </si>
  <si>
    <t>8.-</t>
  </si>
  <si>
    <t>Puertas y Divisones en Cristal y Aluminio</t>
  </si>
  <si>
    <t>Suministro  y colocación de división en cristal y perfilería P40</t>
  </si>
  <si>
    <t>Pie²</t>
  </si>
  <si>
    <t>Suministro  y colocación de división en cristal flotante</t>
  </si>
  <si>
    <t>Suministro  y colocación de puerta en cristal comercial con puño de barra de 1 1/2"</t>
  </si>
  <si>
    <t>Suministro y colocación de puerta en marupá hidrófugo 1/4"</t>
  </si>
  <si>
    <t>Suminstro y colocación de puerta de perfilería negra con barras de 1 1/2"</t>
  </si>
  <si>
    <t>Suminstro y colocación de puerta con puño de barra 1 1/2"</t>
  </si>
  <si>
    <t>Suminstro y colocación de puerta con doble puño de barra 1 1/2"</t>
  </si>
  <si>
    <t>h-</t>
  </si>
  <si>
    <t>Suminstro y colocación de puerta en cristal flotante</t>
  </si>
  <si>
    <t>Suministro y colocación de puerta en louvers metálico (ver detalle en plano)</t>
  </si>
  <si>
    <t>Suministro y colocación de ventana corrediza en cristal comercial con perfilería negra</t>
  </si>
  <si>
    <t>Suministro y colocación de ventana fija en cristal comercial con perfilería negra</t>
  </si>
  <si>
    <t>Suministro y colocación de ventana V3 (ver detalle en plano)</t>
  </si>
  <si>
    <t>Suministro y colocación de brazo hidráulico para puerta</t>
  </si>
  <si>
    <t>Suministro y colocación de pata de chivo para puerta</t>
  </si>
  <si>
    <t>Suministro y colocación de tope de piso para puerta de cristal</t>
  </si>
  <si>
    <t>Suministro y colocación de frost en cristales (ver detalle en planos)</t>
  </si>
  <si>
    <t>Suministro y colocación de pasamanos en cristal y acero inoxidable para escalera (ver especificaciones en planos)</t>
  </si>
  <si>
    <t>Suministro y colocación de laminado para reducción de calor (ver detalle en plano)</t>
  </si>
  <si>
    <t>9.-</t>
  </si>
  <si>
    <t>Instalaciones Sanitarias</t>
  </si>
  <si>
    <t>Suministro y colocación de inodoros (ver especificaciones planos)</t>
  </si>
  <si>
    <t>Suministro y colocación de lavamanos con mueble (ver especificaciones planos)</t>
  </si>
  <si>
    <t>Suministro y colocación de fregadero (ver especificaciones planos)</t>
  </si>
  <si>
    <t>Suministro y colocación de espejos en baños (ver especificaciones en planos)</t>
  </si>
  <si>
    <t>Suministro y colocación de cámara séptica 4.75x2.4x3.87 m (ver especificaciones en planos)</t>
  </si>
  <si>
    <t>Suministro y colocación de cámara de inspección 0.80x0.80x0.60 m (ver especificaciones en planos)</t>
  </si>
  <si>
    <t>Trampa de grasa (Incl. Materiales y manos de obra) (ver especificaciones en planos)</t>
  </si>
  <si>
    <t>Suministro y colocación de tope de granito blanco cristal y base en madera para lavamanos</t>
  </si>
  <si>
    <t>Suministro y colocación de refuerzo para lavamanos con angulares 3 x 3 x 1/4"</t>
  </si>
  <si>
    <t>Suminsitro y colocación de tubería de agua potable de 1/2"</t>
  </si>
  <si>
    <t>Suminsitro y colocación de columna de agua fría de 1/2"</t>
  </si>
  <si>
    <t>Suminsitro y colocación de desague pluvial de 4"</t>
  </si>
  <si>
    <t>Suminsitro y colocación de ventilación de 2"</t>
  </si>
  <si>
    <t>Suministro y colocación de tubería de 2" para aguas negras</t>
  </si>
  <si>
    <t>Suministro y colocación de tubería de 3" para aguas negras</t>
  </si>
  <si>
    <t>Suministro y colocación de tubería de 4" para aguas negras</t>
  </si>
  <si>
    <t>Filtrante (Incl. Tubos y mano de obra) (Ver detalles en planos)</t>
  </si>
  <si>
    <t>Suministro y colocación de Bomba 7.5 hp, 3F, 230/480v</t>
  </si>
  <si>
    <t>Suministro y colocación de Tanque pre cargado de 85 galones</t>
  </si>
  <si>
    <t>Suministro y colocación de Panel de control duplex 7.5hp, 230V</t>
  </si>
  <si>
    <t>Suministro y colocación de Switch de presión D 40-60 PSI</t>
  </si>
  <si>
    <t>Suministro y colocación de Flota eléctrica 1NC/1NO</t>
  </si>
  <si>
    <t>t.-</t>
  </si>
  <si>
    <t xml:space="preserve">Suministro y colocación de Pesa para flota de nivel </t>
  </si>
  <si>
    <t>u.-</t>
  </si>
  <si>
    <t>Suministro y colocación de Manómetro 0-100PSI, 2.5" dial1/4"</t>
  </si>
  <si>
    <t>10.-</t>
  </si>
  <si>
    <t>Instalación Eléctrica</t>
  </si>
  <si>
    <t>Suministro y colocación de salida cenital aterrizado</t>
  </si>
  <si>
    <t>Suministro y colocación de lámpara LED 2x2, 48W, 6500K</t>
  </si>
  <si>
    <t>Suministro y colocación de lámpara LED 18 watts 6000K</t>
  </si>
  <si>
    <t>Suministro e instalación lámpara Kardan de 2 focos (ver detalle en plano)</t>
  </si>
  <si>
    <t>Suministro e instalación de lámpara empotrable dirigible 5.5W, 5000K</t>
  </si>
  <si>
    <t>Suministro e instalación de perfil LED colgante 2.40 x 0.08, 6000K</t>
  </si>
  <si>
    <t>Suministro e instalación de manguera LED 3000K</t>
  </si>
  <si>
    <t>Suministro y colocación de salida interruptor sencillo aterrizado</t>
  </si>
  <si>
    <t>Suministro y colocación de salida interruptor doble aterrizado</t>
  </si>
  <si>
    <t>Suministro y colocación de salida interruptor triple aterrizado</t>
  </si>
  <si>
    <t xml:space="preserve">Suministro e instalación de interruptor 3 way </t>
  </si>
  <si>
    <t>Suministro y colocación de salida tomacorriente doble</t>
  </si>
  <si>
    <t>m.</t>
  </si>
  <si>
    <t>Suministro y colocación de salida de Data</t>
  </si>
  <si>
    <t>Suministro y colocación de cable UTP CAT 6</t>
  </si>
  <si>
    <t>Cajas</t>
  </si>
  <si>
    <t>Suministro y colocación de salida HDMI</t>
  </si>
  <si>
    <t>Suministro y colocación de panel distribuidor de 12-24 circ</t>
  </si>
  <si>
    <t>Suministro y colocación de patch panel 24 CAT 6</t>
  </si>
  <si>
    <t>Suministro y colocación de patch cord 3'</t>
  </si>
  <si>
    <t>Suministro y colocación de patch cord 10'</t>
  </si>
  <si>
    <t>Suministro y colocación de extractor 371 CFM, KDK 38CDG para plafond en baño</t>
  </si>
  <si>
    <t>Suministro y colocación de extractor 371 CFM, KDK 38CDG para plafond en cocina</t>
  </si>
  <si>
    <t>Suministro y colocación de alimentador A0 trifásico desde punto de interconexión hasta transformador (ver especificaciones en planos)</t>
  </si>
  <si>
    <t>v.-</t>
  </si>
  <si>
    <t>Suministro de transformador tipo pad-mounted trifásico de 150 KVA. 7200/12470y/120-208y</t>
  </si>
  <si>
    <t>w.-</t>
  </si>
  <si>
    <t>Suministro y colocación de transfer (ver especificaciones)</t>
  </si>
  <si>
    <t>x.-</t>
  </si>
  <si>
    <t xml:space="preserve">Suministro y colocación de generador de 150 KW </t>
  </si>
  <si>
    <t>y.-</t>
  </si>
  <si>
    <t>Suministro y colocación de pararayo para edificación de 4 niveles (71 mts)</t>
  </si>
  <si>
    <t>z.-</t>
  </si>
  <si>
    <t>Suminsitro y colocación registro eléctrico 8x8x10</t>
  </si>
  <si>
    <t>a1.-</t>
  </si>
  <si>
    <t>Suministro y colocación de Panelboard, barras 500A, 3F, 4H, 120/208V, 60HZ, en gabinete metálico Nema 1</t>
  </si>
  <si>
    <t>b1.-</t>
  </si>
  <si>
    <t>Suministro y colocación de canalización de ductos de alimentadores (ver detalle en plano)</t>
  </si>
  <si>
    <t>c1.-</t>
  </si>
  <si>
    <t>Suministro y colocación de Bomba de drenaje para aires (ver detalle en plano)</t>
  </si>
  <si>
    <t>d1.-</t>
  </si>
  <si>
    <t>Suministro y colocación de canalización principal por unidad de luminaria</t>
  </si>
  <si>
    <t>e1.-</t>
  </si>
  <si>
    <t>Suministro y colocación de canalización principal por unidad de tomacorriente</t>
  </si>
  <si>
    <t>f1.-</t>
  </si>
  <si>
    <t>Suministro y colocación de canalización principal por unidad de salida de data</t>
  </si>
  <si>
    <t>11.-</t>
  </si>
  <si>
    <t>12.-</t>
  </si>
  <si>
    <t xml:space="preserve">Sistema de Climatización  </t>
  </si>
  <si>
    <t>Suministro y colocación de Sistema VRV IV</t>
  </si>
  <si>
    <t xml:space="preserve">Suministro y colocación de fletes </t>
  </si>
  <si>
    <t>13.-</t>
  </si>
  <si>
    <t>Cocina</t>
  </si>
  <si>
    <t>Suministro y colocación módulo de pared 15" x 30" x 14 3/8" con puerta</t>
  </si>
  <si>
    <t>Suministro y colocación módulo de pared 18" x 30" x 14 3/8" con puerta</t>
  </si>
  <si>
    <t>Suministro y colocación módulo de pared 18" x 30" x 14 3/8" con puertas</t>
  </si>
  <si>
    <t>Suministro y colocación módulo de pared 24" x 30" x 14 3/8" con puertas</t>
  </si>
  <si>
    <t>Suministro y colocación módulo de pared 30" x 14 3/8" x 30" con puertas</t>
  </si>
  <si>
    <t>Suministro y colocación módulo de pared 30" x 15" x 14 3/8" con puertas</t>
  </si>
  <si>
    <t>Suministro y colocación módulo de piso 12" x 30" x 14 3/8" con puerta</t>
  </si>
  <si>
    <t>Suministro y colocación módulo de piso 15" x 30" x 14 3/8" con puerta</t>
  </si>
  <si>
    <t>Suministro y colocación módulo de piso 18" x 30" x 14 3/8" con gabetas</t>
  </si>
  <si>
    <t>Suministro y colocación módulo de piso 24" x 30" x 24" con gabetas</t>
  </si>
  <si>
    <t>Suministro y colocación módulo de piso 18" x 30" x 14 3/8" con puerta</t>
  </si>
  <si>
    <t>Suministro y colocación módulo de piso 18" x 30" x 14 3/8" con puertas</t>
  </si>
  <si>
    <t>Suministro y colocación módulo de piso 30" x 14 3/8" x 30" con puertas</t>
  </si>
  <si>
    <t>Suministro y colocación riel de montaje 84"</t>
  </si>
  <si>
    <t>Suministro y colocación patas de módulos de piso</t>
  </si>
  <si>
    <t>Suministro y colocación amortiguadores para puertas de módulos</t>
  </si>
  <si>
    <t>Suministro y colocación de tope de granito blanco cristal pulido y base de madera (Ver especificaciones en planos)</t>
  </si>
  <si>
    <t>Suministro y colocación pata ajustable para tope en cocina</t>
  </si>
  <si>
    <t>Misceláneos</t>
  </si>
  <si>
    <t>Suminsitro y colocación de grama (incluye tierra negra)</t>
  </si>
  <si>
    <t>Sumnistro y colocación de arbustos (ver detalle en planos)</t>
  </si>
  <si>
    <t xml:space="preserve">Alquiler de andamios </t>
  </si>
  <si>
    <t>Sistema de seguridad para trabajadores (Incl. Guindola, chalecos, casco y arnes)</t>
  </si>
  <si>
    <t>Alquiler de grua para instalación de generador eléctrico</t>
  </si>
  <si>
    <t>Día</t>
  </si>
  <si>
    <t>Suministro y colocación de sistema de seguridad CCTV (ver detalle en plano)</t>
  </si>
  <si>
    <t>Suministro y colocación de letrero en exterior Centro De Servicio Técnico en acrílico con ilumincación (ver detalle en plano)</t>
  </si>
  <si>
    <t>Suministro y colocación de logo MOPC en exterior en acrílico, sin iluminación</t>
  </si>
  <si>
    <t>Suministro y colocación de logo MOPC en interior en acrílico (ver detalle en plano)</t>
  </si>
  <si>
    <t>Suministro y colocación de letreros en plancha de alucobond y letras en vinil en interior (ver detalle en plano)</t>
  </si>
  <si>
    <t>SUB-TOTAL GASTOS DIRECTOS CENTRO DE SERVICIOS</t>
  </si>
  <si>
    <t>RD$</t>
  </si>
  <si>
    <t>II.-</t>
  </si>
  <si>
    <t>Áreas a remodelar</t>
  </si>
  <si>
    <t>Preliminares generales</t>
  </si>
  <si>
    <t>Demolición de muros de blocks 6"</t>
  </si>
  <si>
    <t>Demolición de muro de panel de yeso</t>
  </si>
  <si>
    <t>Desmonte de cristal</t>
  </si>
  <si>
    <t xml:space="preserve">Desmonte de perfilería P40 </t>
  </si>
  <si>
    <t>Desmonte de plafones</t>
  </si>
  <si>
    <t>Demolición de techos en panel de yeso (Incl. Fascias)</t>
  </si>
  <si>
    <t>Sistema de climatización</t>
  </si>
  <si>
    <t xml:space="preserve">Mantenimiento de equipos de climatización existentes </t>
  </si>
  <si>
    <t>Movilización o traslado de equipos de climatización existentes</t>
  </si>
  <si>
    <t>Confección de ductos para sistema de climatización en todas las áreas</t>
  </si>
  <si>
    <t>Terminación de pisos</t>
  </si>
  <si>
    <t>Suministro y colocación de piso 60 x 60 cm super white (reposición de piso afectado por remodelación)</t>
  </si>
  <si>
    <t>SUB-TOTAL GASTOS DIRECTOS REMODELACIONES GENERALES</t>
  </si>
  <si>
    <t>B.-</t>
  </si>
  <si>
    <t>Departamento de Inspección</t>
  </si>
  <si>
    <t>Suministro y colocación de muro de bloques 6"</t>
  </si>
  <si>
    <t>Pañete en muros interiores (Incl. Materiales y mano de obra)</t>
  </si>
  <si>
    <t>Resane para muro de blocks (Incl. Materiales y mano de obra)</t>
  </si>
  <si>
    <r>
      <t>Construcción Ligera</t>
    </r>
    <r>
      <rPr>
        <sz val="14"/>
        <color theme="1"/>
        <rFont val="Times New Roman"/>
        <family val="1"/>
      </rPr>
      <t xml:space="preserve"> </t>
    </r>
  </si>
  <si>
    <t>Resane con masilla para pintura (Incl. Materiales y mano de obra)</t>
  </si>
  <si>
    <t>Suministro  y colocación de pintura de base (prymer)</t>
  </si>
  <si>
    <t xml:space="preserve">Suministro  y colocación de puerta en cristal y perfilería P40 con manubrio </t>
  </si>
  <si>
    <t xml:space="preserve">Suministro y colocación de frost en cristales </t>
  </si>
  <si>
    <t>Suministro y colocación de salida cenital aterrizada</t>
  </si>
  <si>
    <t>Suministro y colocación de lámpara LED 18 watts,6000K</t>
  </si>
  <si>
    <t>Suministro y colocación de tomacorrientes doble aterrizado</t>
  </si>
  <si>
    <t>Suminsitro y colocación de salida de data</t>
  </si>
  <si>
    <t>SUB-TOTAL GASTOS DIRECTOS DEPARTAMENTO DE INSPECCIÓN</t>
  </si>
  <si>
    <t>Departamento de Transparencia</t>
  </si>
  <si>
    <t xml:space="preserve">Suministro  y colocación de división en cristal y perfilería P40 </t>
  </si>
  <si>
    <t>Suministro  y colocación de puerta en cristal y perfilería P40</t>
  </si>
  <si>
    <t>Suministro y colocación de lámpara LED 18 watts, 6000K</t>
  </si>
  <si>
    <t>SUB-TOTAL GASTOS DIRECTOS DEPARTAMENTO DE TRANSPARENCIA</t>
  </si>
  <si>
    <t>C.-</t>
  </si>
  <si>
    <t>Departamento de Planificación y Desarrollo</t>
  </si>
  <si>
    <t>Resane en muro de blocks (Incl. Materiales y mano de obra)</t>
  </si>
  <si>
    <t xml:space="preserve">Suministro  y colocación de puerta en cristal y perfilería P40 </t>
  </si>
  <si>
    <t>Suministro y colocación de lámpara LED cuadrada 12 watts, 6000K</t>
  </si>
  <si>
    <t xml:space="preserve">Suministro y colocación de salida interruptor doble aterrizado </t>
  </si>
  <si>
    <t>Suminsitro y colocación de salida de data aterrizado</t>
  </si>
  <si>
    <t>SUB-TOTAL GASTOS DIRECTOS DEPARTAMENTO DE PLANIFICACIÓN Y DESARROLLO</t>
  </si>
  <si>
    <t>D.-</t>
  </si>
  <si>
    <t>Departamento de Coordinación de servicios</t>
  </si>
  <si>
    <t>Resane con masilla para pintura (Incl. Materiales de mano de obra)</t>
  </si>
  <si>
    <t>Suministro y colocación de brazo hidráulico</t>
  </si>
  <si>
    <t>Suministro y colocación de salida tomacorriente aterrizado</t>
  </si>
  <si>
    <t>Suministro  y colocación de fregaderos (ver especificaciones en planos)</t>
  </si>
  <si>
    <t>Suministro y colocación de módulo de pared 12" x 30" x 14 3/8" con puerta</t>
  </si>
  <si>
    <t>Ud</t>
  </si>
  <si>
    <t>Suministro y colocación de módulo de pared 18" x 30" x 14 3/8" con puertas</t>
  </si>
  <si>
    <t>Suministro y colocación de módulo de pared 30" x 30" x 14 3/8" con puertas  (Incl. Panel Lateral)</t>
  </si>
  <si>
    <t>Suministro y colocación de módulo de Piso 12" x 30" x 24" con puertas</t>
  </si>
  <si>
    <t>Suministro y colocación de módulo de Piso 18" x 30" x 24" con puertas</t>
  </si>
  <si>
    <t>Suministro y colocación de módulo de Piso 18" x 30" x 24" con gavetas (Incl. Panel lateral)</t>
  </si>
  <si>
    <t>Suministro y colocaión de riel de montaje 84"</t>
  </si>
  <si>
    <t>Suministro y colocación de patas de módulos de piso</t>
  </si>
  <si>
    <t>Suminsitro y colocación de amortiguadores para puertas de módulos</t>
  </si>
  <si>
    <t>Suministro y colocación de pata ajustable para tope de cocina</t>
  </si>
  <si>
    <t xml:space="preserve">SUB-TOTAL GASTOS DIRECTOS DEPARTAMENTO DE COORDINACIÓN DE SERVICIOS  </t>
  </si>
  <si>
    <t>F.-</t>
  </si>
  <si>
    <t>LIMPIEZA CONTINUA  Y  FINAL</t>
  </si>
  <si>
    <t>a-</t>
  </si>
  <si>
    <t>Limpieza continua y  final</t>
  </si>
  <si>
    <t>P.A.</t>
  </si>
  <si>
    <t>SUB TOTAL  LIMPIEZA FINAL</t>
  </si>
  <si>
    <t>SUB-TOTAL GENERAL</t>
  </si>
  <si>
    <t>GASTOS  INDIRECTOS</t>
  </si>
  <si>
    <t>DIRECCIÓN  TÉCNICA</t>
  </si>
  <si>
    <t>INSPECCIÓN  Y SUPERVISIÓN  DE  OBRAS</t>
  </si>
  <si>
    <t xml:space="preserve">SEGUROS Y FIANZAS </t>
  </si>
  <si>
    <t>GASTOS ADMINISTRATIVOS</t>
  </si>
  <si>
    <t xml:space="preserve">TRANSPORTE </t>
  </si>
  <si>
    <t>LEY -686</t>
  </si>
  <si>
    <t xml:space="preserve">CODIA </t>
  </si>
  <si>
    <t>ITBIS ( 18% )</t>
  </si>
  <si>
    <t>SUB-TOTAL GASTOS  INDIRECTOS</t>
  </si>
  <si>
    <t xml:space="preserve">TOTAL GENERAL </t>
  </si>
  <si>
    <t>NOTAS</t>
  </si>
  <si>
    <t>a)</t>
  </si>
  <si>
    <t>Los volúmenes de este presupuesto serán pagados de acuerdo a levantamiento en obra y a las cubicaciones realizadas por la Supervisión y aprobada  por  MOPC.</t>
  </si>
  <si>
    <t>b)</t>
  </si>
  <si>
    <t>Los precios alzados (P.A.)  y todos los precios serán pagados en las cubicaciones mediante desglose de partidas previa autorización del MOPC .</t>
  </si>
  <si>
    <t>c)</t>
  </si>
  <si>
    <t xml:space="preserve"> La partida de Inspección y  Supervisión de Obras  pertenece al   MOPC.</t>
  </si>
  <si>
    <t>PREPARADO POR:</t>
  </si>
  <si>
    <t>REVISADO POR:</t>
  </si>
  <si>
    <t xml:space="preserve">      SHARLYN TAVÁREZ </t>
  </si>
  <si>
    <t xml:space="preserve">          STEPHANY SÁNCHEZ PERALTA</t>
  </si>
  <si>
    <t xml:space="preserve">    Ing. Presupuestos de Diseño y Construcción de Planta Física</t>
  </si>
  <si>
    <t xml:space="preserve">           Arq. de Diseño y Construcción de Planta Física</t>
  </si>
  <si>
    <t xml:space="preserve">            SOMETIDO POR:</t>
  </si>
  <si>
    <t xml:space="preserve">             ARQ. GARY HERRERA</t>
  </si>
  <si>
    <t xml:space="preserve">                  Encargado del Departamento de Diseño y Construcción de Planta Física</t>
  </si>
  <si>
    <t>Santo Domingo, D. N.</t>
  </si>
  <si>
    <t>8 de noviembre,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</si>
</sst>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 &quot;[$$-409]* #,##0.00&quot; &quot;;&quot;-&quot;[$$-409]* #,##0.00&quot; &quot;;&quot; &quot;[$$-409]* &quot;-&quot;??&quot; &quot;"/>
    <numFmt numFmtId="166" formatCode="&quot; &quot;* #,##0.00&quot; &quot;;&quot;-&quot;* #,##0.00&quot; &quot;;&quot; &quot;* &quot;-&quot;??&quot; &quot;"/>
    <numFmt numFmtId="167" formatCode="0.0%"/>
    <numFmt numFmtId="168" formatCode="[$$-409]#,##0.00"/>
    <numFmt numFmtId="169" formatCode="#,##0.00&quot; &quot;;&quot;-&quot;#,##0.00&quot; &quot;"/>
  </numFmts>
  <fonts count="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Protection="0"/>
  </cellStyleXfs>
  <cellXfs count="122">
    <xf numFmtId="0" fontId="0" fillId="0" borderId="0" xfId="0"/>
    <xf numFmtId="0" fontId="0" fillId="0" borderId="0" xfId="0" applyNumberFormat="1" applyFont="1" applyBorder="1" applyAlignment="1"/>
    <xf numFmtId="0" fontId="0" fillId="0" borderId="0" xfId="0" applyNumberFormat="1" applyFont="1" applyAlignment="1"/>
    <xf numFmtId="0" fontId="3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right" vertical="center"/>
    </xf>
    <xf numFmtId="49" fontId="2" fillId="0" borderId="0" xfId="3" applyNumberFormat="1" applyFont="1" applyFill="1" applyBorder="1" applyAlignment="1"/>
    <xf numFmtId="43" fontId="3" fillId="0" borderId="0" xfId="1" applyFont="1" applyFill="1" applyBorder="1" applyAlignment="1"/>
    <xf numFmtId="4" fontId="3" fillId="0" borderId="0" xfId="3" applyNumberFormat="1" applyFont="1" applyFill="1" applyBorder="1" applyAlignment="1"/>
    <xf numFmtId="164" fontId="3" fillId="0" borderId="0" xfId="4" applyFont="1" applyFill="1" applyBorder="1"/>
    <xf numFmtId="164" fontId="2" fillId="0" borderId="0" xfId="4" applyFont="1" applyFill="1" applyBorder="1"/>
    <xf numFmtId="49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/>
    <xf numFmtId="164" fontId="3" fillId="0" borderId="0" xfId="2" applyFont="1" applyFill="1" applyBorder="1" applyAlignment="1"/>
    <xf numFmtId="165" fontId="2" fillId="0" borderId="0" xfId="0" applyNumberFormat="1" applyFont="1" applyFill="1" applyBorder="1" applyAlignment="1"/>
    <xf numFmtId="164" fontId="2" fillId="0" borderId="0" xfId="2" applyFont="1" applyFill="1" applyBorder="1" applyAlignment="1"/>
    <xf numFmtId="0" fontId="0" fillId="0" borderId="0" xfId="0" applyFont="1" applyAlignment="1"/>
    <xf numFmtId="49" fontId="3" fillId="0" borderId="0" xfId="3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49" fontId="3" fillId="0" borderId="0" xfId="0" applyNumberFormat="1" applyFont="1" applyFill="1" applyBorder="1" applyAlignment="1">
      <alignment vertical="top" wrapText="1"/>
    </xf>
    <xf numFmtId="43" fontId="3" fillId="0" borderId="0" xfId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>
      <alignment horizontal="center" vertical="center"/>
    </xf>
    <xf numFmtId="164" fontId="3" fillId="0" borderId="0" xfId="2" applyFont="1" applyFill="1" applyBorder="1" applyAlignment="1">
      <alignment horizontal="center"/>
    </xf>
    <xf numFmtId="12" fontId="3" fillId="0" borderId="0" xfId="1" applyNumberFormat="1" applyFont="1" applyFill="1" applyBorder="1" applyAlignment="1"/>
    <xf numFmtId="164" fontId="3" fillId="0" borderId="0" xfId="2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/>
    <xf numFmtId="0" fontId="2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49" fontId="3" fillId="0" borderId="0" xfId="3" applyNumberFormat="1" applyFont="1" applyFill="1" applyBorder="1" applyAlignment="1"/>
    <xf numFmtId="49" fontId="3" fillId="0" borderId="0" xfId="3" applyNumberFormat="1" applyFont="1" applyFill="1" applyBorder="1" applyAlignment="1">
      <alignment horizontal="left" vertical="center" wrapText="1"/>
    </xf>
    <xf numFmtId="164" fontId="3" fillId="0" borderId="0" xfId="4" applyFont="1" applyFill="1" applyBorder="1" applyAlignment="1">
      <alignment horizontal="center" vertical="center"/>
    </xf>
    <xf numFmtId="164" fontId="2" fillId="0" borderId="0" xfId="4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/>
    </xf>
    <xf numFmtId="164" fontId="3" fillId="0" borderId="0" xfId="2" applyFont="1" applyFill="1" applyBorder="1" applyAlignment="1">
      <alignment vertical="center"/>
    </xf>
    <xf numFmtId="49" fontId="3" fillId="0" borderId="0" xfId="5" applyNumberFormat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top"/>
    </xf>
    <xf numFmtId="43" fontId="3" fillId="0" borderId="0" xfId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 wrapText="1"/>
    </xf>
    <xf numFmtId="4" fontId="2" fillId="0" borderId="0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wrapText="1"/>
    </xf>
    <xf numFmtId="9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69" fontId="3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2" fontId="2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top"/>
    </xf>
    <xf numFmtId="169" fontId="3" fillId="0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/>
    <xf numFmtId="165" fontId="0" fillId="2" borderId="0" xfId="0" applyNumberFormat="1" applyFont="1" applyFill="1" applyBorder="1" applyAlignment="1"/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top"/>
    </xf>
    <xf numFmtId="169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left" vertical="center"/>
    </xf>
  </cellXfs>
  <cellStyles count="6">
    <cellStyle name="Millares" xfId="1" builtinId="3"/>
    <cellStyle name="Moneda" xfId="2" builtinId="4"/>
    <cellStyle name="Moneda 2" xfId="4"/>
    <cellStyle name="Normal" xfId="0" builtinId="0"/>
    <cellStyle name="Normal 2" xfId="3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161648</xdr:colOff>
      <xdr:row>0</xdr:row>
      <xdr:rowOff>138550</xdr:rowOff>
    </xdr:from>
    <xdr:to>
      <xdr:col>6</xdr:col>
      <xdr:colOff>1232647</xdr:colOff>
      <xdr:row>2</xdr:row>
      <xdr:rowOff>33901</xdr:rowOff>
    </xdr:to>
    <xdr:pic>
      <xdr:nvPicPr>
        <xdr:cNvPr id="2" name="Imagen 1" descr="Imagen 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2601298" y="138550"/>
          <a:ext cx="1070999" cy="333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4070577</xdr:colOff>
      <xdr:row>448</xdr:row>
      <xdr:rowOff>109258</xdr:rowOff>
    </xdr:from>
    <xdr:to>
      <xdr:col>4</xdr:col>
      <xdr:colOff>1474134</xdr:colOff>
      <xdr:row>448</xdr:row>
      <xdr:rowOff>124945</xdr:rowOff>
    </xdr:to>
    <xdr:sp macro="" textlink="">
      <xdr:nvSpPr>
        <xdr:cNvPr id="3" name="Shape 4"/>
        <xdr:cNvSpPr/>
      </xdr:nvSpPr>
      <xdr:spPr>
        <a:xfrm flipV="1">
          <a:off x="4429165" y="102968052"/>
          <a:ext cx="6278616" cy="15687"/>
        </a:xfrm>
        <a:prstGeom prst="line">
          <a:avLst/>
        </a:prstGeom>
        <a:noFill/>
        <a:ln w="12700" cap="flat">
          <a:solidFill>
            <a:srgbClr val="A7A7A7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456"/>
  <sheetViews>
    <sheetView showGridLines="0" tabSelected="1" view="pageBreakPreview" zoomScale="80" zoomScaleNormal="100" zoomScaleSheetLayoutView="80" workbookViewId="0">
      <selection activeCell="E15" sqref="E15"/>
    </sheetView>
  </sheetViews>
  <sheetFormatPr baseColWidth="10" defaultColWidth="10.85546875" defaultRowHeight="12.75" customHeight="1" x14ac:dyDescent="0.25"/>
  <cols>
    <col min="1" max="1" width="5.42578125" style="95" customWidth="1"/>
    <col min="2" max="2" width="104" style="2" customWidth="1"/>
    <col min="3" max="3" width="14.42578125" style="2" customWidth="1"/>
    <col min="4" max="4" width="14.5703125" style="2" customWidth="1"/>
    <col min="5" max="5" width="24.140625" style="2" customWidth="1"/>
    <col min="6" max="6" width="24" style="2" customWidth="1"/>
    <col min="7" max="7" width="32.85546875" style="2" customWidth="1"/>
    <col min="8" max="245" width="10.85546875" style="2" customWidth="1"/>
    <col min="246" max="16384" width="10.85546875" style="32"/>
  </cols>
  <sheetData>
    <row r="1" spans="1:7" ht="18.75" customHeight="1" x14ac:dyDescent="0.3">
      <c r="A1" s="98" t="s">
        <v>0</v>
      </c>
      <c r="B1" s="99"/>
      <c r="C1" s="99"/>
      <c r="D1" s="99"/>
      <c r="E1" s="99"/>
      <c r="F1" s="99"/>
      <c r="G1" s="99"/>
    </row>
    <row r="2" spans="1:7" ht="15.75" customHeight="1" x14ac:dyDescent="0.3">
      <c r="A2" s="98" t="s">
        <v>1</v>
      </c>
      <c r="B2" s="100"/>
      <c r="C2" s="100"/>
      <c r="D2" s="100"/>
      <c r="E2" s="100"/>
      <c r="F2" s="100"/>
      <c r="G2" s="100"/>
    </row>
    <row r="3" spans="1:7" ht="14.25" customHeight="1" x14ac:dyDescent="0.3">
      <c r="A3" s="98" t="s">
        <v>2</v>
      </c>
      <c r="B3" s="99"/>
      <c r="C3" s="99"/>
      <c r="D3" s="99"/>
      <c r="E3" s="99"/>
      <c r="F3" s="99"/>
      <c r="G3" s="99"/>
    </row>
    <row r="4" spans="1:7" ht="12.75" customHeight="1" x14ac:dyDescent="0.3">
      <c r="A4" s="3"/>
      <c r="B4" s="101"/>
      <c r="C4" s="101"/>
      <c r="D4" s="101"/>
      <c r="E4" s="101"/>
      <c r="F4" s="4"/>
      <c r="G4" s="5"/>
    </row>
    <row r="5" spans="1:7" ht="16.5" customHeight="1" x14ac:dyDescent="0.25">
      <c r="A5" s="96" t="s">
        <v>3</v>
      </c>
      <c r="B5" s="97"/>
      <c r="C5" s="97"/>
      <c r="D5" s="97"/>
      <c r="E5" s="97"/>
      <c r="F5" s="97"/>
      <c r="G5" s="97"/>
    </row>
    <row r="6" spans="1:7" ht="15.75" customHeight="1" x14ac:dyDescent="0.25">
      <c r="A6" s="96" t="s">
        <v>4</v>
      </c>
      <c r="B6" s="97"/>
      <c r="C6" s="97"/>
      <c r="D6" s="97"/>
      <c r="E6" s="97"/>
      <c r="F6" s="97"/>
      <c r="G6" s="97"/>
    </row>
    <row r="7" spans="1:7" ht="15.75" customHeight="1" x14ac:dyDescent="0.25">
      <c r="A7" s="96" t="s">
        <v>5</v>
      </c>
      <c r="B7" s="97"/>
      <c r="C7" s="97"/>
      <c r="D7" s="97"/>
      <c r="E7" s="97"/>
      <c r="F7" s="97"/>
      <c r="G7" s="97"/>
    </row>
    <row r="8" spans="1:7" ht="9" customHeight="1" x14ac:dyDescent="0.25">
      <c r="A8" s="6"/>
      <c r="B8" s="7"/>
      <c r="C8" s="7"/>
      <c r="D8" s="7"/>
      <c r="E8" s="8"/>
      <c r="F8" s="8"/>
      <c r="G8" s="8"/>
    </row>
    <row r="9" spans="1:7" ht="18.75" x14ac:dyDescent="0.25">
      <c r="A9" s="9" t="s">
        <v>6</v>
      </c>
      <c r="B9" s="10" t="s">
        <v>7</v>
      </c>
      <c r="C9" s="11" t="s">
        <v>8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7" ht="18.75" x14ac:dyDescent="0.25">
      <c r="A10" s="12"/>
      <c r="B10" s="13"/>
      <c r="C10" s="14"/>
      <c r="D10" s="14"/>
      <c r="E10" s="14"/>
      <c r="F10" s="14"/>
      <c r="G10" s="14"/>
    </row>
    <row r="11" spans="1:7" ht="18.75" x14ac:dyDescent="0.3">
      <c r="A11" s="15" t="s">
        <v>13</v>
      </c>
      <c r="B11" s="16" t="s">
        <v>14</v>
      </c>
      <c r="C11" s="17"/>
      <c r="D11" s="18"/>
      <c r="E11" s="19"/>
      <c r="F11" s="19"/>
      <c r="G11" s="20"/>
    </row>
    <row r="12" spans="1:7" ht="18.75" x14ac:dyDescent="0.3">
      <c r="A12" s="15" t="s">
        <v>15</v>
      </c>
      <c r="B12" s="16" t="s">
        <v>16</v>
      </c>
      <c r="C12" s="17"/>
      <c r="D12" s="18"/>
      <c r="E12" s="19"/>
      <c r="F12" s="19"/>
      <c r="G12" s="20"/>
    </row>
    <row r="13" spans="1:7" ht="18.75" x14ac:dyDescent="0.3">
      <c r="A13" s="12" t="s">
        <v>17</v>
      </c>
      <c r="B13" s="21" t="s">
        <v>18</v>
      </c>
      <c r="C13" s="22"/>
      <c r="D13" s="23"/>
      <c r="E13" s="24"/>
      <c r="F13" s="24"/>
      <c r="G13" s="24"/>
    </row>
    <row r="14" spans="1:7" ht="18.75" x14ac:dyDescent="0.3">
      <c r="A14" s="25" t="s">
        <v>19</v>
      </c>
      <c r="B14" s="26" t="s">
        <v>20</v>
      </c>
      <c r="C14" s="17">
        <v>28.476000000000003</v>
      </c>
      <c r="D14" s="27" t="s">
        <v>21</v>
      </c>
      <c r="E14" s="28"/>
      <c r="F14" s="29"/>
      <c r="G14" s="30"/>
    </row>
    <row r="15" spans="1:7" ht="18.75" x14ac:dyDescent="0.3">
      <c r="A15" s="25" t="s">
        <v>22</v>
      </c>
      <c r="B15" s="26" t="s">
        <v>23</v>
      </c>
      <c r="C15" s="17">
        <v>122.36700000000002</v>
      </c>
      <c r="D15" s="27" t="s">
        <v>21</v>
      </c>
      <c r="E15" s="28"/>
      <c r="F15" s="29"/>
      <c r="G15" s="30"/>
    </row>
    <row r="16" spans="1:7" ht="18.75" x14ac:dyDescent="0.3">
      <c r="A16" s="25" t="s">
        <v>24</v>
      </c>
      <c r="B16" s="26" t="s">
        <v>25</v>
      </c>
      <c r="C16" s="17">
        <v>79.894500000000008</v>
      </c>
      <c r="D16" s="27" t="s">
        <v>21</v>
      </c>
      <c r="E16" s="28"/>
      <c r="F16" s="29"/>
      <c r="G16" s="30"/>
    </row>
    <row r="17" spans="1:7" ht="18.75" x14ac:dyDescent="0.3">
      <c r="A17" s="25" t="s">
        <v>26</v>
      </c>
      <c r="B17" s="26" t="s">
        <v>27</v>
      </c>
      <c r="C17" s="17">
        <v>35.595000000000006</v>
      </c>
      <c r="D17" s="27" t="s">
        <v>21</v>
      </c>
      <c r="E17" s="28"/>
      <c r="F17" s="29"/>
      <c r="G17" s="31">
        <f>SUM(F14:F17)</f>
        <v>0</v>
      </c>
    </row>
    <row r="18" spans="1:7" ht="18.75" x14ac:dyDescent="0.3">
      <c r="A18" s="25"/>
      <c r="B18" s="26"/>
      <c r="C18" s="17"/>
      <c r="D18" s="27"/>
      <c r="E18" s="28"/>
      <c r="F18" s="29"/>
      <c r="G18" s="30"/>
    </row>
    <row r="19" spans="1:7" ht="18.75" x14ac:dyDescent="0.3">
      <c r="A19" s="12" t="s">
        <v>28</v>
      </c>
      <c r="B19" s="21" t="s">
        <v>29</v>
      </c>
      <c r="C19" s="17"/>
      <c r="D19" s="27"/>
      <c r="E19" s="28"/>
      <c r="F19" s="29"/>
      <c r="G19" s="30"/>
    </row>
    <row r="20" spans="1:7" ht="18.75" x14ac:dyDescent="0.3">
      <c r="A20" s="25" t="s">
        <v>19</v>
      </c>
      <c r="B20" s="26" t="s">
        <v>30</v>
      </c>
      <c r="C20" s="17">
        <v>39.375</v>
      </c>
      <c r="D20" s="27" t="s">
        <v>21</v>
      </c>
      <c r="E20" s="28"/>
      <c r="F20" s="29"/>
      <c r="G20" s="30"/>
    </row>
    <row r="21" spans="1:7" ht="18.75" x14ac:dyDescent="0.3">
      <c r="A21" s="25" t="s">
        <v>22</v>
      </c>
      <c r="B21" s="26" t="s">
        <v>31</v>
      </c>
      <c r="C21" s="17">
        <v>4.8824999999999994</v>
      </c>
      <c r="D21" s="27" t="s">
        <v>21</v>
      </c>
      <c r="E21" s="28"/>
      <c r="F21" s="29"/>
      <c r="G21" s="30"/>
    </row>
    <row r="22" spans="1:7" ht="18.75" x14ac:dyDescent="0.3">
      <c r="A22" s="25" t="s">
        <v>24</v>
      </c>
      <c r="B22" s="26" t="s">
        <v>32</v>
      </c>
      <c r="C22" s="17">
        <v>4.5281249999999993</v>
      </c>
      <c r="D22" s="27" t="s">
        <v>21</v>
      </c>
      <c r="E22" s="28"/>
      <c r="F22" s="29"/>
      <c r="G22" s="30"/>
    </row>
    <row r="23" spans="1:7" ht="18.75" x14ac:dyDescent="0.3">
      <c r="A23" s="25" t="s">
        <v>26</v>
      </c>
      <c r="B23" s="26" t="s">
        <v>33</v>
      </c>
      <c r="C23" s="17">
        <v>3.2343749999999996</v>
      </c>
      <c r="D23" s="27" t="s">
        <v>21</v>
      </c>
      <c r="E23" s="28"/>
      <c r="F23" s="29"/>
      <c r="G23" s="30"/>
    </row>
    <row r="24" spans="1:7" ht="18.75" x14ac:dyDescent="0.3">
      <c r="A24" s="25" t="s">
        <v>34</v>
      </c>
      <c r="B24" s="26" t="s">
        <v>35</v>
      </c>
      <c r="C24" s="17">
        <v>0.82800000000000007</v>
      </c>
      <c r="D24" s="27" t="s">
        <v>21</v>
      </c>
      <c r="E24" s="28"/>
      <c r="F24" s="29"/>
      <c r="G24" s="30"/>
    </row>
    <row r="25" spans="1:7" ht="18.75" x14ac:dyDescent="0.3">
      <c r="A25" s="25" t="s">
        <v>36</v>
      </c>
      <c r="B25" s="26" t="s">
        <v>37</v>
      </c>
      <c r="C25" s="17">
        <v>16.4115</v>
      </c>
      <c r="D25" s="27" t="s">
        <v>21</v>
      </c>
      <c r="E25" s="28"/>
      <c r="F25" s="29"/>
      <c r="G25" s="30"/>
    </row>
    <row r="26" spans="1:7" ht="18.75" x14ac:dyDescent="0.3">
      <c r="A26" s="25" t="s">
        <v>24</v>
      </c>
      <c r="B26" s="26" t="s">
        <v>38</v>
      </c>
      <c r="C26" s="17">
        <v>29.476800000000001</v>
      </c>
      <c r="D26" s="27" t="s">
        <v>21</v>
      </c>
      <c r="E26" s="28"/>
      <c r="F26" s="29"/>
      <c r="G26" s="30"/>
    </row>
    <row r="27" spans="1:7" ht="18.75" x14ac:dyDescent="0.3">
      <c r="A27" s="25" t="s">
        <v>26</v>
      </c>
      <c r="B27" s="26" t="s">
        <v>39</v>
      </c>
      <c r="C27" s="17">
        <v>6.6675000000000004</v>
      </c>
      <c r="D27" s="27" t="s">
        <v>21</v>
      </c>
      <c r="E27" s="28"/>
      <c r="F27" s="29"/>
      <c r="G27" s="30"/>
    </row>
    <row r="28" spans="1:7" ht="18.75" x14ac:dyDescent="0.3">
      <c r="A28" s="25" t="s">
        <v>34</v>
      </c>
      <c r="B28" s="26" t="s">
        <v>40</v>
      </c>
      <c r="C28" s="17">
        <v>10.35</v>
      </c>
      <c r="D28" s="27" t="s">
        <v>21</v>
      </c>
      <c r="E28" s="28"/>
      <c r="F28" s="29"/>
      <c r="G28" s="30"/>
    </row>
    <row r="29" spans="1:7" ht="18.75" x14ac:dyDescent="0.3">
      <c r="A29" s="25" t="s">
        <v>36</v>
      </c>
      <c r="B29" s="26" t="s">
        <v>41</v>
      </c>
      <c r="C29" s="17">
        <v>10.668000000000001</v>
      </c>
      <c r="D29" s="27" t="s">
        <v>21</v>
      </c>
      <c r="E29" s="28"/>
      <c r="F29" s="29"/>
      <c r="G29" s="30"/>
    </row>
    <row r="30" spans="1:7" ht="18.75" x14ac:dyDescent="0.3">
      <c r="A30" s="25" t="s">
        <v>42</v>
      </c>
      <c r="B30" s="26" t="s">
        <v>43</v>
      </c>
      <c r="C30" s="17">
        <v>15.75</v>
      </c>
      <c r="D30" s="27" t="s">
        <v>21</v>
      </c>
      <c r="E30" s="28"/>
      <c r="F30" s="29"/>
      <c r="G30" s="30"/>
    </row>
    <row r="31" spans="1:7" ht="18.75" x14ac:dyDescent="0.3">
      <c r="A31" s="25" t="s">
        <v>44</v>
      </c>
      <c r="B31" s="26" t="s">
        <v>45</v>
      </c>
      <c r="C31" s="17">
        <v>40.540500000000002</v>
      </c>
      <c r="D31" s="27" t="s">
        <v>21</v>
      </c>
      <c r="E31" s="28"/>
      <c r="F31" s="29"/>
      <c r="G31" s="30"/>
    </row>
    <row r="32" spans="1:7" ht="18.75" x14ac:dyDescent="0.3">
      <c r="A32" s="25" t="s">
        <v>46</v>
      </c>
      <c r="B32" s="26" t="s">
        <v>47</v>
      </c>
      <c r="C32" s="17">
        <v>9.5633999999999997</v>
      </c>
      <c r="D32" s="27" t="s">
        <v>21</v>
      </c>
      <c r="E32" s="28"/>
      <c r="F32" s="29"/>
      <c r="G32" s="30"/>
    </row>
    <row r="33" spans="1:7" ht="18.75" x14ac:dyDescent="0.3">
      <c r="A33" s="25" t="s">
        <v>48</v>
      </c>
      <c r="B33" s="26" t="s">
        <v>49</v>
      </c>
      <c r="C33" s="17">
        <v>1.875</v>
      </c>
      <c r="D33" s="27" t="s">
        <v>21</v>
      </c>
      <c r="E33" s="28"/>
      <c r="F33" s="29"/>
      <c r="G33" s="30"/>
    </row>
    <row r="34" spans="1:7" ht="18.75" x14ac:dyDescent="0.3">
      <c r="A34" s="25" t="s">
        <v>50</v>
      </c>
      <c r="B34" s="26" t="s">
        <v>51</v>
      </c>
      <c r="C34" s="17">
        <v>17.5</v>
      </c>
      <c r="D34" s="27" t="s">
        <v>21</v>
      </c>
      <c r="E34" s="28"/>
      <c r="F34" s="29"/>
      <c r="G34" s="30"/>
    </row>
    <row r="35" spans="1:7" ht="18.75" x14ac:dyDescent="0.3">
      <c r="A35" s="25" t="s">
        <v>52</v>
      </c>
      <c r="B35" s="26" t="s">
        <v>53</v>
      </c>
      <c r="C35" s="17">
        <v>102.53722500000001</v>
      </c>
      <c r="D35" s="27" t="s">
        <v>21</v>
      </c>
      <c r="E35" s="28"/>
      <c r="F35" s="29"/>
      <c r="G35" s="30"/>
    </row>
    <row r="36" spans="1:7" ht="18.75" x14ac:dyDescent="0.3">
      <c r="A36" s="25" t="s">
        <v>54</v>
      </c>
      <c r="B36" s="26" t="s">
        <v>55</v>
      </c>
      <c r="C36" s="17">
        <v>79.814700000000016</v>
      </c>
      <c r="D36" s="27" t="s">
        <v>21</v>
      </c>
      <c r="E36" s="28"/>
      <c r="F36" s="29"/>
      <c r="G36" s="30"/>
    </row>
    <row r="37" spans="1:7" ht="18.75" x14ac:dyDescent="0.3">
      <c r="A37" s="25" t="s">
        <v>56</v>
      </c>
      <c r="B37" s="26" t="s">
        <v>57</v>
      </c>
      <c r="C37" s="17">
        <v>14.12</v>
      </c>
      <c r="D37" s="27" t="s">
        <v>21</v>
      </c>
      <c r="E37" s="28"/>
      <c r="F37" s="29"/>
      <c r="G37" s="32"/>
    </row>
    <row r="38" spans="1:7" ht="18.75" x14ac:dyDescent="0.3">
      <c r="A38" s="25" t="s">
        <v>58</v>
      </c>
      <c r="B38" s="26" t="s">
        <v>59</v>
      </c>
      <c r="C38" s="17">
        <v>8.625</v>
      </c>
      <c r="D38" s="27" t="s">
        <v>21</v>
      </c>
      <c r="E38" s="28"/>
      <c r="F38" s="29"/>
      <c r="G38" s="31"/>
    </row>
    <row r="39" spans="1:7" ht="18.75" x14ac:dyDescent="0.3">
      <c r="A39" s="25" t="s">
        <v>60</v>
      </c>
      <c r="B39" s="26" t="s">
        <v>61</v>
      </c>
      <c r="C39" s="17">
        <v>41.426399999999994</v>
      </c>
      <c r="D39" s="27" t="s">
        <v>21</v>
      </c>
      <c r="E39" s="29"/>
      <c r="F39" s="29"/>
      <c r="G39" s="32"/>
    </row>
    <row r="40" spans="1:7" ht="18.75" x14ac:dyDescent="0.3">
      <c r="A40" s="25" t="s">
        <v>62</v>
      </c>
      <c r="B40" s="26" t="s">
        <v>63</v>
      </c>
      <c r="C40" s="17">
        <v>18.566099999999999</v>
      </c>
      <c r="D40" s="27" t="s">
        <v>21</v>
      </c>
      <c r="E40" s="28"/>
      <c r="F40" s="29"/>
      <c r="G40" s="31"/>
    </row>
    <row r="41" spans="1:7" ht="18.75" x14ac:dyDescent="0.3">
      <c r="A41" s="25" t="s">
        <v>64</v>
      </c>
      <c r="B41" s="26" t="s">
        <v>65</v>
      </c>
      <c r="C41" s="17">
        <v>19.391400000000001</v>
      </c>
      <c r="D41" s="27" t="s">
        <v>21</v>
      </c>
      <c r="E41" s="28"/>
      <c r="F41" s="29"/>
      <c r="G41" s="32"/>
    </row>
    <row r="42" spans="1:7" ht="18.75" x14ac:dyDescent="0.3">
      <c r="A42" s="25" t="s">
        <v>66</v>
      </c>
      <c r="B42" s="26" t="s">
        <v>67</v>
      </c>
      <c r="C42" s="17">
        <v>0.78659999999999985</v>
      </c>
      <c r="D42" s="27" t="s">
        <v>21</v>
      </c>
      <c r="E42" s="28"/>
      <c r="F42" s="29"/>
      <c r="G42" s="32"/>
    </row>
    <row r="43" spans="1:7" ht="18.75" x14ac:dyDescent="0.3">
      <c r="A43" s="25" t="s">
        <v>68</v>
      </c>
      <c r="B43" s="26" t="s">
        <v>69</v>
      </c>
      <c r="C43" s="17">
        <v>837.79499999999996</v>
      </c>
      <c r="D43" s="33" t="s">
        <v>70</v>
      </c>
      <c r="E43" s="28"/>
      <c r="F43" s="29"/>
      <c r="G43" s="31">
        <f>SUM(F20:F43)</f>
        <v>0</v>
      </c>
    </row>
    <row r="44" spans="1:7" ht="18.75" x14ac:dyDescent="0.3">
      <c r="A44" s="25"/>
      <c r="B44" s="26"/>
      <c r="C44" s="17"/>
      <c r="D44" s="27"/>
      <c r="E44" s="28"/>
      <c r="F44" s="29"/>
      <c r="G44" s="30"/>
    </row>
    <row r="45" spans="1:7" ht="18.75" x14ac:dyDescent="0.3">
      <c r="A45" s="12" t="s">
        <v>71</v>
      </c>
      <c r="B45" s="21" t="s">
        <v>72</v>
      </c>
      <c r="C45" s="17"/>
      <c r="D45" s="27"/>
      <c r="E45" s="28"/>
      <c r="F45" s="29"/>
      <c r="G45" s="30"/>
    </row>
    <row r="46" spans="1:7" ht="18.75" x14ac:dyDescent="0.3">
      <c r="A46" s="25" t="s">
        <v>19</v>
      </c>
      <c r="B46" s="26" t="s">
        <v>73</v>
      </c>
      <c r="C46" s="17">
        <v>1347.3915000000002</v>
      </c>
      <c r="D46" s="33" t="s">
        <v>70</v>
      </c>
      <c r="E46" s="28"/>
      <c r="F46" s="29"/>
      <c r="G46" s="30"/>
    </row>
    <row r="47" spans="1:7" ht="18.75" x14ac:dyDescent="0.3">
      <c r="A47" s="25" t="s">
        <v>22</v>
      </c>
      <c r="B47" s="26" t="s">
        <v>74</v>
      </c>
      <c r="C47" s="17">
        <v>1347.3915000000002</v>
      </c>
      <c r="D47" s="33" t="s">
        <v>70</v>
      </c>
      <c r="E47" s="28"/>
      <c r="F47" s="29"/>
      <c r="G47" s="30"/>
    </row>
    <row r="48" spans="1:7" ht="18.75" x14ac:dyDescent="0.3">
      <c r="A48" s="25" t="s">
        <v>24</v>
      </c>
      <c r="B48" s="26" t="s">
        <v>75</v>
      </c>
      <c r="C48" s="17">
        <v>1347.3915000000002</v>
      </c>
      <c r="D48" s="33" t="s">
        <v>70</v>
      </c>
      <c r="E48" s="28"/>
      <c r="F48" s="29"/>
      <c r="G48" s="30"/>
    </row>
    <row r="49" spans="1:7" ht="18.75" x14ac:dyDescent="0.3">
      <c r="A49" s="25" t="s">
        <v>26</v>
      </c>
      <c r="B49" s="26" t="s">
        <v>76</v>
      </c>
      <c r="C49" s="17">
        <v>9</v>
      </c>
      <c r="D49" s="33" t="s">
        <v>77</v>
      </c>
      <c r="E49" s="28"/>
      <c r="F49" s="29"/>
      <c r="G49" s="30"/>
    </row>
    <row r="50" spans="1:7" ht="18.75" x14ac:dyDescent="0.3">
      <c r="A50" s="25" t="s">
        <v>34</v>
      </c>
      <c r="B50" s="26" t="s">
        <v>78</v>
      </c>
      <c r="C50" s="17">
        <v>903.54000000000008</v>
      </c>
      <c r="D50" s="33" t="s">
        <v>77</v>
      </c>
      <c r="E50" s="28"/>
      <c r="F50" s="29"/>
      <c r="G50" s="30"/>
    </row>
    <row r="51" spans="1:7" ht="18.75" x14ac:dyDescent="0.3">
      <c r="A51" s="25" t="s">
        <v>36</v>
      </c>
      <c r="B51" s="26" t="s">
        <v>79</v>
      </c>
      <c r="C51" s="17">
        <v>451.77000000000004</v>
      </c>
      <c r="D51" s="27" t="s">
        <v>77</v>
      </c>
      <c r="E51" s="28"/>
      <c r="F51" s="29"/>
      <c r="G51" s="31">
        <f>SUM(F46:F51)</f>
        <v>0</v>
      </c>
    </row>
    <row r="52" spans="1:7" ht="18.75" x14ac:dyDescent="0.3">
      <c r="A52" s="25"/>
      <c r="B52" s="26"/>
      <c r="C52" s="17"/>
      <c r="D52" s="27"/>
      <c r="E52" s="28"/>
      <c r="F52" s="29"/>
      <c r="G52" s="30"/>
    </row>
    <row r="53" spans="1:7" ht="18.75" x14ac:dyDescent="0.3">
      <c r="A53" s="12" t="s">
        <v>80</v>
      </c>
      <c r="B53" s="21" t="s">
        <v>81</v>
      </c>
      <c r="C53" s="17"/>
      <c r="D53" s="27"/>
      <c r="E53" s="28"/>
      <c r="F53" s="29"/>
      <c r="G53" s="30"/>
    </row>
    <row r="54" spans="1:7" ht="18.75" x14ac:dyDescent="0.3">
      <c r="A54" s="25" t="s">
        <v>19</v>
      </c>
      <c r="B54" s="26" t="s">
        <v>82</v>
      </c>
      <c r="C54" s="17">
        <v>25000</v>
      </c>
      <c r="D54" s="27" t="s">
        <v>83</v>
      </c>
      <c r="E54" s="28"/>
      <c r="F54" s="29"/>
      <c r="G54" s="30"/>
    </row>
    <row r="55" spans="1:7" ht="18.75" x14ac:dyDescent="0.3">
      <c r="A55" s="25" t="s">
        <v>22</v>
      </c>
      <c r="B55" s="26" t="s">
        <v>84</v>
      </c>
      <c r="C55" s="17">
        <v>2751.9775999999997</v>
      </c>
      <c r="D55" s="33" t="s">
        <v>85</v>
      </c>
      <c r="E55" s="28"/>
      <c r="F55" s="29"/>
      <c r="G55" s="30"/>
    </row>
    <row r="56" spans="1:7" ht="18.75" x14ac:dyDescent="0.3">
      <c r="A56" s="25" t="s">
        <v>24</v>
      </c>
      <c r="B56" s="26" t="s">
        <v>86</v>
      </c>
      <c r="C56" s="17">
        <v>42</v>
      </c>
      <c r="D56" s="27" t="s">
        <v>87</v>
      </c>
      <c r="E56" s="28"/>
      <c r="F56" s="29"/>
    </row>
    <row r="57" spans="1:7" ht="18.75" x14ac:dyDescent="0.3">
      <c r="A57" s="25" t="s">
        <v>26</v>
      </c>
      <c r="B57" s="26" t="s">
        <v>88</v>
      </c>
      <c r="C57" s="17">
        <v>1</v>
      </c>
      <c r="D57" s="27" t="s">
        <v>87</v>
      </c>
      <c r="E57" s="28"/>
      <c r="F57" s="29"/>
      <c r="G57" s="31">
        <f>SUM(F54:F57)</f>
        <v>0</v>
      </c>
    </row>
    <row r="58" spans="1:7" ht="18.75" x14ac:dyDescent="0.3">
      <c r="A58" s="25"/>
      <c r="B58" s="26"/>
      <c r="C58" s="17"/>
      <c r="D58" s="27"/>
      <c r="E58" s="28"/>
      <c r="F58" s="29"/>
    </row>
    <row r="59" spans="1:7" ht="18.75" x14ac:dyDescent="0.3">
      <c r="A59" s="12" t="s">
        <v>89</v>
      </c>
      <c r="B59" s="21" t="s">
        <v>90</v>
      </c>
      <c r="C59" s="17"/>
      <c r="D59" s="27"/>
      <c r="E59" s="28"/>
      <c r="F59" s="34"/>
      <c r="G59" s="30"/>
    </row>
    <row r="60" spans="1:7" ht="18.75" x14ac:dyDescent="0.3">
      <c r="A60" s="25" t="s">
        <v>19</v>
      </c>
      <c r="B60" s="26" t="s">
        <v>91</v>
      </c>
      <c r="C60" s="35">
        <v>555.24</v>
      </c>
      <c r="D60" s="33" t="s">
        <v>70</v>
      </c>
      <c r="E60" s="28"/>
      <c r="F60" s="28"/>
      <c r="G60" s="36"/>
    </row>
    <row r="61" spans="1:7" ht="18.75" x14ac:dyDescent="0.3">
      <c r="A61" s="25" t="s">
        <v>22</v>
      </c>
      <c r="B61" s="26" t="s">
        <v>92</v>
      </c>
      <c r="C61" s="35">
        <v>371.26799999999997</v>
      </c>
      <c r="D61" s="33" t="s">
        <v>70</v>
      </c>
      <c r="E61" s="37"/>
      <c r="F61" s="37"/>
      <c r="G61" s="36"/>
    </row>
    <row r="62" spans="1:7" ht="18.75" x14ac:dyDescent="0.3">
      <c r="A62" s="25" t="s">
        <v>24</v>
      </c>
      <c r="B62" s="26" t="s">
        <v>93</v>
      </c>
      <c r="C62" s="35">
        <v>2715.2160000000003</v>
      </c>
      <c r="D62" s="33" t="s">
        <v>77</v>
      </c>
      <c r="E62" s="28"/>
      <c r="F62" s="28"/>
      <c r="G62" s="38"/>
    </row>
    <row r="63" spans="1:7" ht="18.75" x14ac:dyDescent="0.3">
      <c r="A63" s="25" t="s">
        <v>26</v>
      </c>
      <c r="B63" s="26" t="s">
        <v>94</v>
      </c>
      <c r="C63" s="35">
        <v>727.76400000000001</v>
      </c>
      <c r="D63" s="33" t="s">
        <v>70</v>
      </c>
      <c r="E63" s="28"/>
      <c r="F63" s="28"/>
    </row>
    <row r="64" spans="1:7" ht="18.75" x14ac:dyDescent="0.3">
      <c r="A64" s="25" t="s">
        <v>34</v>
      </c>
      <c r="B64" s="26" t="s">
        <v>95</v>
      </c>
      <c r="C64" s="35">
        <v>78.408000000000001</v>
      </c>
      <c r="D64" s="33" t="s">
        <v>70</v>
      </c>
      <c r="E64" s="28"/>
      <c r="F64" s="28"/>
      <c r="G64" s="32"/>
    </row>
    <row r="65" spans="1:7" ht="18.75" x14ac:dyDescent="0.3">
      <c r="A65" s="25" t="s">
        <v>36</v>
      </c>
      <c r="B65" s="26" t="s">
        <v>96</v>
      </c>
      <c r="C65" s="35">
        <v>15.962</v>
      </c>
      <c r="D65" s="33" t="s">
        <v>70</v>
      </c>
      <c r="E65" s="28"/>
      <c r="F65" s="28"/>
      <c r="G65" s="30">
        <f>SUM(F60:F65)</f>
        <v>0</v>
      </c>
    </row>
    <row r="66" spans="1:7" ht="18.75" x14ac:dyDescent="0.3">
      <c r="A66" s="25"/>
      <c r="B66" s="26"/>
      <c r="C66" s="35"/>
      <c r="D66" s="33"/>
      <c r="E66" s="28"/>
      <c r="F66" s="28"/>
      <c r="G66" s="36"/>
    </row>
    <row r="67" spans="1:7" ht="18.75" x14ac:dyDescent="0.3">
      <c r="A67" s="12" t="s">
        <v>97</v>
      </c>
      <c r="B67" s="21" t="s">
        <v>98</v>
      </c>
      <c r="C67" s="17"/>
      <c r="D67" s="23"/>
      <c r="E67" s="24"/>
      <c r="F67" s="24"/>
      <c r="G67" s="24"/>
    </row>
    <row r="68" spans="1:7" ht="18.75" x14ac:dyDescent="0.3">
      <c r="A68" s="25" t="s">
        <v>19</v>
      </c>
      <c r="B68" s="39" t="s">
        <v>99</v>
      </c>
      <c r="C68" s="40">
        <v>146.57899999999998</v>
      </c>
      <c r="D68" s="41" t="s">
        <v>70</v>
      </c>
      <c r="E68" s="37"/>
      <c r="F68" s="37"/>
      <c r="G68" s="24"/>
    </row>
    <row r="69" spans="1:7" ht="18.75" x14ac:dyDescent="0.25">
      <c r="A69" s="25" t="s">
        <v>22</v>
      </c>
      <c r="B69" s="39" t="s">
        <v>100</v>
      </c>
      <c r="C69" s="40">
        <v>910.976</v>
      </c>
      <c r="D69" s="41" t="s">
        <v>70</v>
      </c>
      <c r="E69" s="37"/>
      <c r="F69" s="37"/>
      <c r="G69" s="32"/>
    </row>
    <row r="70" spans="1:7" ht="18.75" x14ac:dyDescent="0.25">
      <c r="A70" s="25" t="s">
        <v>24</v>
      </c>
      <c r="B70" s="39" t="s">
        <v>101</v>
      </c>
      <c r="C70" s="40">
        <v>1277.857</v>
      </c>
      <c r="D70" s="41" t="s">
        <v>77</v>
      </c>
      <c r="E70" s="37"/>
      <c r="F70" s="37"/>
      <c r="G70" s="32"/>
    </row>
    <row r="71" spans="1:7" ht="18.75" x14ac:dyDescent="0.3">
      <c r="A71" s="25" t="s">
        <v>26</v>
      </c>
      <c r="B71" s="39" t="s">
        <v>102</v>
      </c>
      <c r="C71" s="40">
        <v>5.1979999999999995</v>
      </c>
      <c r="D71" s="41" t="s">
        <v>70</v>
      </c>
      <c r="E71" s="37"/>
      <c r="F71" s="37"/>
      <c r="G71" s="30"/>
    </row>
    <row r="72" spans="1:7" ht="18.75" x14ac:dyDescent="0.25">
      <c r="A72" s="25" t="s">
        <v>34</v>
      </c>
      <c r="B72" s="42" t="s">
        <v>103</v>
      </c>
      <c r="C72" s="40">
        <v>22.367499999999996</v>
      </c>
      <c r="D72" s="41" t="s">
        <v>70</v>
      </c>
      <c r="E72" s="37"/>
      <c r="F72" s="37"/>
    </row>
    <row r="73" spans="1:7" ht="18.75" x14ac:dyDescent="0.3">
      <c r="A73" s="25" t="s">
        <v>36</v>
      </c>
      <c r="B73" s="42" t="s">
        <v>104</v>
      </c>
      <c r="C73" s="40">
        <v>43.819125</v>
      </c>
      <c r="D73" s="41" t="s">
        <v>70</v>
      </c>
      <c r="E73" s="37"/>
      <c r="F73" s="37"/>
      <c r="G73" s="30"/>
    </row>
    <row r="74" spans="1:7" ht="18.75" x14ac:dyDescent="0.3">
      <c r="A74" s="25" t="s">
        <v>42</v>
      </c>
      <c r="B74" s="42" t="s">
        <v>105</v>
      </c>
      <c r="C74" s="40">
        <v>12.518000000000002</v>
      </c>
      <c r="D74" s="41" t="s">
        <v>70</v>
      </c>
      <c r="E74" s="37"/>
      <c r="F74" s="37"/>
      <c r="G74" s="30"/>
    </row>
    <row r="75" spans="1:7" ht="18.75" x14ac:dyDescent="0.25">
      <c r="A75" s="25" t="s">
        <v>44</v>
      </c>
      <c r="B75" s="42" t="s">
        <v>106</v>
      </c>
      <c r="C75" s="40">
        <v>18.928999999999998</v>
      </c>
      <c r="D75" s="41" t="s">
        <v>70</v>
      </c>
      <c r="E75" s="37"/>
      <c r="F75" s="37"/>
      <c r="G75" s="32"/>
    </row>
    <row r="76" spans="1:7" ht="18.75" x14ac:dyDescent="0.25">
      <c r="A76" s="25" t="s">
        <v>46</v>
      </c>
      <c r="B76" s="42" t="s">
        <v>107</v>
      </c>
      <c r="C76" s="40">
        <v>15.728999999999999</v>
      </c>
      <c r="D76" s="41" t="s">
        <v>70</v>
      </c>
      <c r="E76" s="37"/>
      <c r="F76" s="37"/>
    </row>
    <row r="77" spans="1:7" ht="37.5" x14ac:dyDescent="0.25">
      <c r="A77" s="25" t="s">
        <v>48</v>
      </c>
      <c r="B77" s="42" t="s">
        <v>108</v>
      </c>
      <c r="C77" s="40">
        <v>62.467999999999996</v>
      </c>
      <c r="D77" s="41" t="s">
        <v>77</v>
      </c>
      <c r="E77" s="37"/>
      <c r="F77" s="37"/>
      <c r="G77" s="32"/>
    </row>
    <row r="78" spans="1:7" ht="18.75" customHeight="1" x14ac:dyDescent="0.3">
      <c r="A78" s="25" t="s">
        <v>50</v>
      </c>
      <c r="B78" s="42" t="s">
        <v>109</v>
      </c>
      <c r="C78" s="40">
        <v>9.7569999999999997</v>
      </c>
      <c r="D78" s="41" t="s">
        <v>70</v>
      </c>
      <c r="E78" s="37"/>
      <c r="F78" s="37"/>
      <c r="G78" s="30">
        <f>SUM(F68:F78)</f>
        <v>0</v>
      </c>
    </row>
    <row r="79" spans="1:7" ht="18.75" x14ac:dyDescent="0.3">
      <c r="A79" s="25"/>
      <c r="B79" s="42"/>
      <c r="C79" s="40"/>
      <c r="D79" s="41"/>
      <c r="E79" s="37"/>
      <c r="F79" s="37"/>
      <c r="G79" s="30"/>
    </row>
    <row r="80" spans="1:7" ht="18.75" x14ac:dyDescent="0.3">
      <c r="A80" s="12" t="s">
        <v>110</v>
      </c>
      <c r="B80" s="21" t="s">
        <v>111</v>
      </c>
      <c r="C80" s="17"/>
      <c r="D80" s="23"/>
      <c r="E80" s="24"/>
      <c r="F80" s="24"/>
      <c r="G80" s="24"/>
    </row>
    <row r="81" spans="1:7" ht="18.75" x14ac:dyDescent="0.3">
      <c r="A81" s="25" t="s">
        <v>19</v>
      </c>
      <c r="B81" s="26" t="s">
        <v>112</v>
      </c>
      <c r="C81" s="35">
        <v>2626.5330000000004</v>
      </c>
      <c r="D81" s="27" t="s">
        <v>70</v>
      </c>
      <c r="E81" s="28"/>
      <c r="F81" s="28"/>
      <c r="G81" s="32"/>
    </row>
    <row r="82" spans="1:7" ht="18.75" x14ac:dyDescent="0.3">
      <c r="A82" s="25" t="s">
        <v>22</v>
      </c>
      <c r="B82" s="26" t="s">
        <v>113</v>
      </c>
      <c r="C82" s="35">
        <v>555.96450000000004</v>
      </c>
      <c r="D82" s="27" t="s">
        <v>70</v>
      </c>
      <c r="E82" s="28"/>
      <c r="F82" s="28"/>
      <c r="G82" s="32"/>
    </row>
    <row r="83" spans="1:7" ht="18.75" x14ac:dyDescent="0.3">
      <c r="A83" s="25" t="s">
        <v>24</v>
      </c>
      <c r="B83" s="42" t="s">
        <v>114</v>
      </c>
      <c r="C83" s="35">
        <v>1313.2665000000002</v>
      </c>
      <c r="D83" s="27" t="s">
        <v>70</v>
      </c>
      <c r="E83" s="28"/>
      <c r="F83" s="28"/>
      <c r="G83" s="32"/>
    </row>
    <row r="84" spans="1:7" ht="18.75" x14ac:dyDescent="0.3">
      <c r="A84" s="25" t="s">
        <v>26</v>
      </c>
      <c r="B84" s="26" t="s">
        <v>115</v>
      </c>
      <c r="C84" s="35">
        <v>2204.6419999999998</v>
      </c>
      <c r="D84" s="27" t="s">
        <v>70</v>
      </c>
      <c r="E84" s="28"/>
      <c r="F84" s="28"/>
      <c r="G84" s="43"/>
    </row>
    <row r="85" spans="1:7" ht="18.75" x14ac:dyDescent="0.3">
      <c r="A85" s="25" t="s">
        <v>34</v>
      </c>
      <c r="B85" s="26" t="s">
        <v>116</v>
      </c>
      <c r="C85" s="35">
        <v>917.53899999999999</v>
      </c>
      <c r="D85" s="27" t="s">
        <v>70</v>
      </c>
      <c r="E85" s="28"/>
      <c r="F85" s="28"/>
      <c r="G85" s="43"/>
    </row>
    <row r="86" spans="1:7" ht="18.75" x14ac:dyDescent="0.3">
      <c r="A86" s="25" t="s">
        <v>36</v>
      </c>
      <c r="B86" s="26" t="s">
        <v>117</v>
      </c>
      <c r="C86" s="35">
        <v>799.65250000000015</v>
      </c>
      <c r="D86" s="27" t="s">
        <v>70</v>
      </c>
      <c r="E86" s="28"/>
      <c r="F86" s="28"/>
      <c r="G86" s="43"/>
    </row>
    <row r="87" spans="1:7" ht="18.75" x14ac:dyDescent="0.3">
      <c r="A87" s="25" t="s">
        <v>42</v>
      </c>
      <c r="B87" s="42" t="s">
        <v>118</v>
      </c>
      <c r="C87" s="35">
        <v>322.82761820000002</v>
      </c>
      <c r="D87" s="27" t="s">
        <v>70</v>
      </c>
      <c r="E87" s="28"/>
      <c r="F87" s="28"/>
      <c r="G87" s="43"/>
    </row>
    <row r="88" spans="1:7" ht="18.75" x14ac:dyDescent="0.3">
      <c r="A88" s="25" t="s">
        <v>44</v>
      </c>
      <c r="B88" s="42" t="s">
        <v>119</v>
      </c>
      <c r="C88" s="35">
        <v>1551.8790000000001</v>
      </c>
      <c r="D88" s="27" t="s">
        <v>70</v>
      </c>
      <c r="E88" s="28"/>
      <c r="F88" s="28"/>
      <c r="G88" s="43"/>
    </row>
    <row r="89" spans="1:7" ht="18.75" x14ac:dyDescent="0.25">
      <c r="A89" s="25" t="s">
        <v>46</v>
      </c>
      <c r="B89" s="42" t="s">
        <v>120</v>
      </c>
      <c r="C89" s="40">
        <v>41.241199999999999</v>
      </c>
      <c r="D89" s="41" t="s">
        <v>70</v>
      </c>
      <c r="E89" s="37"/>
      <c r="F89" s="37"/>
    </row>
    <row r="90" spans="1:7" ht="18.75" x14ac:dyDescent="0.25">
      <c r="A90" s="25" t="s">
        <v>48</v>
      </c>
      <c r="B90" s="42" t="s">
        <v>121</v>
      </c>
      <c r="C90" s="40">
        <v>924.99456000000009</v>
      </c>
      <c r="D90" s="41" t="s">
        <v>70</v>
      </c>
      <c r="E90" s="37"/>
      <c r="F90" s="37"/>
      <c r="G90" s="43"/>
    </row>
    <row r="91" spans="1:7" ht="18.75" x14ac:dyDescent="0.25">
      <c r="A91" s="25" t="s">
        <v>50</v>
      </c>
      <c r="B91" s="42" t="s">
        <v>122</v>
      </c>
      <c r="C91" s="40">
        <v>491.69120000000004</v>
      </c>
      <c r="D91" s="41" t="s">
        <v>70</v>
      </c>
      <c r="E91" s="37"/>
      <c r="F91" s="37"/>
      <c r="G91" s="32"/>
    </row>
    <row r="92" spans="1:7" ht="18.75" x14ac:dyDescent="0.3">
      <c r="A92" s="25" t="s">
        <v>52</v>
      </c>
      <c r="B92" s="42" t="s">
        <v>123</v>
      </c>
      <c r="C92" s="35">
        <v>206.44399999999996</v>
      </c>
      <c r="D92" s="27" t="s">
        <v>70</v>
      </c>
      <c r="E92" s="28"/>
      <c r="F92" s="28"/>
      <c r="G92" s="32"/>
    </row>
    <row r="93" spans="1:7" ht="18.75" x14ac:dyDescent="0.3">
      <c r="A93" s="25" t="s">
        <v>54</v>
      </c>
      <c r="B93" s="42" t="s">
        <v>124</v>
      </c>
      <c r="C93" s="35">
        <v>206.19499999999999</v>
      </c>
      <c r="D93" s="27" t="s">
        <v>70</v>
      </c>
      <c r="E93" s="28"/>
      <c r="F93" s="28"/>
      <c r="G93" s="43">
        <f>SUM(F81:F93)</f>
        <v>0</v>
      </c>
    </row>
    <row r="94" spans="1:7" ht="18.75" x14ac:dyDescent="0.3">
      <c r="A94" s="25"/>
      <c r="B94" s="42"/>
      <c r="C94" s="35"/>
      <c r="D94" s="27"/>
      <c r="E94" s="28"/>
      <c r="F94" s="28"/>
      <c r="G94" s="43"/>
    </row>
    <row r="95" spans="1:7" ht="18.75" x14ac:dyDescent="0.3">
      <c r="A95" s="12" t="s">
        <v>125</v>
      </c>
      <c r="B95" s="21" t="s">
        <v>126</v>
      </c>
      <c r="C95" s="35"/>
      <c r="D95" s="23"/>
      <c r="E95" s="24"/>
      <c r="F95" s="24"/>
      <c r="G95" s="24"/>
    </row>
    <row r="96" spans="1:7" ht="18.75" x14ac:dyDescent="0.3">
      <c r="A96" s="25" t="s">
        <v>19</v>
      </c>
      <c r="B96" s="42" t="s">
        <v>127</v>
      </c>
      <c r="C96" s="40">
        <v>1523.681</v>
      </c>
      <c r="D96" s="41" t="s">
        <v>128</v>
      </c>
      <c r="E96" s="37"/>
      <c r="F96" s="37"/>
      <c r="G96" s="24"/>
    </row>
    <row r="97" spans="1:7" ht="18.75" x14ac:dyDescent="0.3">
      <c r="A97" s="25" t="s">
        <v>22</v>
      </c>
      <c r="B97" s="42" t="s">
        <v>129</v>
      </c>
      <c r="C97" s="40">
        <v>92.655499999999989</v>
      </c>
      <c r="D97" s="41" t="s">
        <v>128</v>
      </c>
      <c r="E97" s="37"/>
      <c r="F97" s="37"/>
      <c r="G97" s="24"/>
    </row>
    <row r="98" spans="1:7" ht="18.75" x14ac:dyDescent="0.3">
      <c r="A98" s="25" t="s">
        <v>24</v>
      </c>
      <c r="B98" s="42" t="s">
        <v>130</v>
      </c>
      <c r="C98" s="40">
        <v>35</v>
      </c>
      <c r="D98" s="44" t="s">
        <v>87</v>
      </c>
      <c r="E98" s="37"/>
      <c r="F98" s="37"/>
      <c r="G98" s="24"/>
    </row>
    <row r="99" spans="1:7" ht="18.75" x14ac:dyDescent="0.3">
      <c r="A99" s="25" t="s">
        <v>26</v>
      </c>
      <c r="B99" s="42" t="s">
        <v>131</v>
      </c>
      <c r="C99" s="40">
        <v>4</v>
      </c>
      <c r="D99" s="44" t="s">
        <v>87</v>
      </c>
      <c r="E99" s="37"/>
      <c r="F99" s="37"/>
      <c r="G99" s="24"/>
    </row>
    <row r="100" spans="1:7" ht="18.75" x14ac:dyDescent="0.3">
      <c r="A100" s="25" t="s">
        <v>34</v>
      </c>
      <c r="B100" s="42" t="s">
        <v>132</v>
      </c>
      <c r="C100" s="40">
        <v>1</v>
      </c>
      <c r="D100" s="44" t="s">
        <v>87</v>
      </c>
      <c r="E100" s="37"/>
      <c r="F100" s="37"/>
      <c r="G100" s="24"/>
    </row>
    <row r="101" spans="1:7" ht="18.75" x14ac:dyDescent="0.3">
      <c r="A101" s="25" t="s">
        <v>36</v>
      </c>
      <c r="B101" s="42" t="s">
        <v>133</v>
      </c>
      <c r="C101" s="40">
        <v>1</v>
      </c>
      <c r="D101" s="44" t="s">
        <v>87</v>
      </c>
      <c r="E101" s="37"/>
      <c r="F101" s="37"/>
      <c r="G101" s="24"/>
    </row>
    <row r="102" spans="1:7" ht="18.75" x14ac:dyDescent="0.3">
      <c r="A102" s="25" t="s">
        <v>42</v>
      </c>
      <c r="B102" s="42" t="s">
        <v>134</v>
      </c>
      <c r="C102" s="40">
        <v>5</v>
      </c>
      <c r="D102" s="44" t="s">
        <v>87</v>
      </c>
      <c r="E102" s="37"/>
      <c r="F102" s="37"/>
      <c r="G102" s="24"/>
    </row>
    <row r="103" spans="1:7" ht="18.75" x14ac:dyDescent="0.3">
      <c r="A103" s="25" t="s">
        <v>135</v>
      </c>
      <c r="B103" s="42" t="s">
        <v>136</v>
      </c>
      <c r="C103" s="40">
        <v>1</v>
      </c>
      <c r="D103" s="44" t="s">
        <v>87</v>
      </c>
      <c r="E103" s="37"/>
      <c r="F103" s="37"/>
      <c r="G103" s="24"/>
    </row>
    <row r="104" spans="1:7" ht="18.75" x14ac:dyDescent="0.3">
      <c r="A104" s="25" t="s">
        <v>46</v>
      </c>
      <c r="B104" s="42" t="s">
        <v>137</v>
      </c>
      <c r="C104" s="40">
        <v>2</v>
      </c>
      <c r="D104" s="44" t="s">
        <v>87</v>
      </c>
      <c r="E104" s="37"/>
      <c r="F104" s="37"/>
      <c r="G104" s="24"/>
    </row>
    <row r="105" spans="1:7" ht="18.75" x14ac:dyDescent="0.3">
      <c r="A105" s="25" t="s">
        <v>48</v>
      </c>
      <c r="B105" s="42" t="s">
        <v>138</v>
      </c>
      <c r="C105" s="40">
        <v>12</v>
      </c>
      <c r="D105" s="44" t="s">
        <v>87</v>
      </c>
      <c r="E105" s="37"/>
      <c r="F105" s="37"/>
      <c r="G105" s="24"/>
    </row>
    <row r="106" spans="1:7" ht="18.75" x14ac:dyDescent="0.3">
      <c r="A106" s="25" t="s">
        <v>50</v>
      </c>
      <c r="B106" s="42" t="s">
        <v>139</v>
      </c>
      <c r="C106" s="40">
        <v>1</v>
      </c>
      <c r="D106" s="44" t="s">
        <v>87</v>
      </c>
      <c r="E106" s="37"/>
      <c r="F106" s="37"/>
      <c r="G106" s="24"/>
    </row>
    <row r="107" spans="1:7" ht="18.75" x14ac:dyDescent="0.3">
      <c r="A107" s="25" t="s">
        <v>52</v>
      </c>
      <c r="B107" s="42" t="s">
        <v>140</v>
      </c>
      <c r="C107" s="40">
        <v>6</v>
      </c>
      <c r="D107" s="44" t="s">
        <v>87</v>
      </c>
      <c r="E107" s="37"/>
      <c r="F107" s="37"/>
      <c r="G107" s="24"/>
    </row>
    <row r="108" spans="1:7" ht="18.75" x14ac:dyDescent="0.3">
      <c r="A108" s="25" t="s">
        <v>54</v>
      </c>
      <c r="B108" s="26" t="s">
        <v>141</v>
      </c>
      <c r="C108" s="35">
        <v>49</v>
      </c>
      <c r="D108" s="44" t="s">
        <v>87</v>
      </c>
      <c r="E108" s="28"/>
      <c r="F108" s="37"/>
      <c r="G108" s="24"/>
    </row>
    <row r="109" spans="1:7" ht="18.75" x14ac:dyDescent="0.3">
      <c r="A109" s="25" t="s">
        <v>56</v>
      </c>
      <c r="B109" s="26" t="s">
        <v>142</v>
      </c>
      <c r="C109" s="35">
        <v>49</v>
      </c>
      <c r="D109" s="44" t="s">
        <v>87</v>
      </c>
      <c r="E109" s="28"/>
      <c r="F109" s="37"/>
      <c r="G109" s="32"/>
    </row>
    <row r="110" spans="1:7" ht="18.75" x14ac:dyDescent="0.3">
      <c r="A110" s="25" t="s">
        <v>58</v>
      </c>
      <c r="B110" s="26" t="s">
        <v>143</v>
      </c>
      <c r="C110" s="35">
        <v>49</v>
      </c>
      <c r="D110" s="33" t="s">
        <v>87</v>
      </c>
      <c r="E110" s="28"/>
      <c r="F110" s="37"/>
      <c r="G110" s="32"/>
    </row>
    <row r="111" spans="1:7" ht="18.75" x14ac:dyDescent="0.3">
      <c r="A111" s="25" t="s">
        <v>60</v>
      </c>
      <c r="B111" s="26" t="s">
        <v>144</v>
      </c>
      <c r="C111" s="35">
        <v>2153.4670500000002</v>
      </c>
      <c r="D111" s="41" t="s">
        <v>128</v>
      </c>
      <c r="E111" s="28"/>
      <c r="F111" s="37"/>
      <c r="G111" s="32"/>
    </row>
    <row r="112" spans="1:7" ht="37.5" x14ac:dyDescent="0.3">
      <c r="A112" s="25" t="s">
        <v>62</v>
      </c>
      <c r="B112" s="45" t="s">
        <v>145</v>
      </c>
      <c r="C112" s="40">
        <v>641.4681599999999</v>
      </c>
      <c r="D112" s="41" t="s">
        <v>128</v>
      </c>
      <c r="E112" s="37"/>
      <c r="F112" s="37"/>
      <c r="G112" s="32"/>
    </row>
    <row r="113" spans="1:7" ht="18.75" x14ac:dyDescent="0.25">
      <c r="A113" s="25" t="s">
        <v>64</v>
      </c>
      <c r="B113" s="42" t="s">
        <v>146</v>
      </c>
      <c r="C113" s="40">
        <v>1786.0255000000004</v>
      </c>
      <c r="D113" s="41" t="s">
        <v>128</v>
      </c>
      <c r="E113" s="37"/>
      <c r="F113" s="37"/>
      <c r="G113" s="46">
        <f>SUM(F96:F113)</f>
        <v>0</v>
      </c>
    </row>
    <row r="114" spans="1:7" ht="18.75" x14ac:dyDescent="0.3">
      <c r="A114" s="25"/>
      <c r="B114" s="26"/>
      <c r="C114" s="17"/>
      <c r="D114" s="41"/>
      <c r="E114" s="29"/>
      <c r="F114" s="37"/>
      <c r="G114" s="43"/>
    </row>
    <row r="115" spans="1:7" ht="18.75" x14ac:dyDescent="0.3">
      <c r="A115" s="12" t="s">
        <v>147</v>
      </c>
      <c r="B115" s="21" t="s">
        <v>148</v>
      </c>
      <c r="C115" s="17"/>
      <c r="D115" s="23"/>
      <c r="E115" s="28"/>
      <c r="F115" s="24"/>
      <c r="G115" s="24"/>
    </row>
    <row r="116" spans="1:7" ht="18.75" x14ac:dyDescent="0.3">
      <c r="A116" s="25" t="s">
        <v>19</v>
      </c>
      <c r="B116" s="26" t="s">
        <v>149</v>
      </c>
      <c r="C116" s="35">
        <v>1</v>
      </c>
      <c r="D116" s="33" t="s">
        <v>87</v>
      </c>
      <c r="E116" s="28"/>
      <c r="F116" s="28"/>
      <c r="G116" s="32"/>
    </row>
    <row r="117" spans="1:7" ht="18.75" x14ac:dyDescent="0.3">
      <c r="A117" s="25"/>
      <c r="B117" s="26" t="s">
        <v>150</v>
      </c>
      <c r="C117" s="35">
        <v>1</v>
      </c>
      <c r="D117" s="33" t="s">
        <v>87</v>
      </c>
      <c r="E117" s="28"/>
      <c r="F117" s="28"/>
      <c r="G117" s="32"/>
    </row>
    <row r="118" spans="1:7" ht="18.75" x14ac:dyDescent="0.3">
      <c r="A118" s="25" t="s">
        <v>22</v>
      </c>
      <c r="B118" s="26" t="s">
        <v>151</v>
      </c>
      <c r="C118" s="35">
        <v>2</v>
      </c>
      <c r="D118" s="33" t="s">
        <v>87</v>
      </c>
      <c r="E118" s="28"/>
      <c r="F118" s="28"/>
      <c r="G118" s="32"/>
    </row>
    <row r="119" spans="1:7" ht="18.75" x14ac:dyDescent="0.3">
      <c r="A119" s="25"/>
      <c r="B119" s="26" t="s">
        <v>152</v>
      </c>
      <c r="C119" s="35">
        <v>1</v>
      </c>
      <c r="D119" s="33" t="s">
        <v>87</v>
      </c>
      <c r="E119" s="28"/>
      <c r="F119" s="28"/>
      <c r="G119" s="32"/>
    </row>
    <row r="120" spans="1:7" ht="18.75" x14ac:dyDescent="0.3">
      <c r="A120" s="25" t="s">
        <v>24</v>
      </c>
      <c r="B120" s="26" t="s">
        <v>153</v>
      </c>
      <c r="C120" s="35">
        <v>1</v>
      </c>
      <c r="D120" s="33" t="s">
        <v>87</v>
      </c>
      <c r="E120" s="28"/>
      <c r="F120" s="28"/>
      <c r="G120" s="32"/>
    </row>
    <row r="121" spans="1:7" ht="18.75" x14ac:dyDescent="0.3">
      <c r="A121" s="25" t="s">
        <v>26</v>
      </c>
      <c r="B121" s="26" t="s">
        <v>154</v>
      </c>
      <c r="C121" s="35">
        <v>5</v>
      </c>
      <c r="D121" s="33" t="s">
        <v>87</v>
      </c>
      <c r="E121" s="28"/>
      <c r="F121" s="28"/>
      <c r="G121" s="32"/>
    </row>
    <row r="122" spans="1:7" ht="18.75" x14ac:dyDescent="0.3">
      <c r="A122" s="25" t="s">
        <v>34</v>
      </c>
      <c r="B122" s="26" t="s">
        <v>155</v>
      </c>
      <c r="C122" s="35">
        <v>3</v>
      </c>
      <c r="D122" s="33" t="s">
        <v>87</v>
      </c>
      <c r="E122" s="28"/>
      <c r="F122" s="28"/>
      <c r="G122" s="32"/>
    </row>
    <row r="123" spans="1:7" ht="18.75" x14ac:dyDescent="0.3">
      <c r="A123" s="25" t="s">
        <v>36</v>
      </c>
      <c r="B123" s="26" t="s">
        <v>156</v>
      </c>
      <c r="C123" s="35">
        <v>10.073999999999996</v>
      </c>
      <c r="D123" s="33" t="s">
        <v>70</v>
      </c>
      <c r="E123" s="28"/>
      <c r="F123" s="28"/>
      <c r="G123" s="32"/>
    </row>
    <row r="124" spans="1:7" ht="18.75" x14ac:dyDescent="0.3">
      <c r="A124" s="25" t="s">
        <v>42</v>
      </c>
      <c r="B124" s="26" t="s">
        <v>157</v>
      </c>
      <c r="C124" s="35">
        <v>1</v>
      </c>
      <c r="D124" s="33" t="s">
        <v>87</v>
      </c>
      <c r="E124" s="28"/>
      <c r="F124" s="28"/>
      <c r="G124" s="32"/>
    </row>
    <row r="125" spans="1:7" ht="18.75" x14ac:dyDescent="0.3">
      <c r="A125" s="25" t="s">
        <v>44</v>
      </c>
      <c r="B125" s="26" t="s">
        <v>158</v>
      </c>
      <c r="C125" s="35">
        <v>61.259</v>
      </c>
      <c r="D125" s="33" t="s">
        <v>77</v>
      </c>
      <c r="E125" s="28"/>
      <c r="F125" s="28"/>
      <c r="G125" s="32"/>
    </row>
    <row r="126" spans="1:7" ht="18.75" x14ac:dyDescent="0.3">
      <c r="A126" s="25" t="s">
        <v>46</v>
      </c>
      <c r="B126" s="26" t="s">
        <v>159</v>
      </c>
      <c r="C126" s="35">
        <v>44.849999999999994</v>
      </c>
      <c r="D126" s="33" t="s">
        <v>77</v>
      </c>
      <c r="E126" s="28"/>
      <c r="F126" s="28"/>
      <c r="G126" s="32"/>
    </row>
    <row r="127" spans="1:7" ht="18.75" x14ac:dyDescent="0.3">
      <c r="A127" s="25" t="s">
        <v>48</v>
      </c>
      <c r="B127" s="26" t="s">
        <v>160</v>
      </c>
      <c r="C127" s="35">
        <v>89.699999999999989</v>
      </c>
      <c r="D127" s="33" t="s">
        <v>77</v>
      </c>
      <c r="E127" s="28"/>
      <c r="F127" s="28"/>
      <c r="G127" s="32"/>
    </row>
    <row r="128" spans="1:7" ht="18.75" x14ac:dyDescent="0.3">
      <c r="A128" s="25" t="s">
        <v>50</v>
      </c>
      <c r="B128" s="26" t="s">
        <v>161</v>
      </c>
      <c r="C128" s="35">
        <v>29.9</v>
      </c>
      <c r="D128" s="33" t="s">
        <v>77</v>
      </c>
      <c r="E128" s="28"/>
      <c r="F128" s="28"/>
      <c r="G128" s="32"/>
    </row>
    <row r="129" spans="1:7" ht="18.75" x14ac:dyDescent="0.3">
      <c r="A129" s="25" t="s">
        <v>52</v>
      </c>
      <c r="B129" s="26" t="s">
        <v>162</v>
      </c>
      <c r="C129" s="35">
        <v>10.418999999999997</v>
      </c>
      <c r="D129" s="33" t="s">
        <v>77</v>
      </c>
      <c r="E129" s="28"/>
      <c r="F129" s="28"/>
      <c r="G129" s="32"/>
    </row>
    <row r="130" spans="1:7" ht="18.75" x14ac:dyDescent="0.3">
      <c r="A130" s="25" t="s">
        <v>54</v>
      </c>
      <c r="B130" s="26" t="s">
        <v>163</v>
      </c>
      <c r="C130" s="35">
        <v>9.2459999999999987</v>
      </c>
      <c r="D130" s="33" t="s">
        <v>77</v>
      </c>
      <c r="E130" s="28"/>
      <c r="F130" s="28"/>
      <c r="G130" s="32"/>
    </row>
    <row r="131" spans="1:7" ht="18.75" x14ac:dyDescent="0.3">
      <c r="A131" s="25" t="s">
        <v>56</v>
      </c>
      <c r="B131" s="26" t="s">
        <v>164</v>
      </c>
      <c r="C131" s="35">
        <v>30.095500000000001</v>
      </c>
      <c r="D131" s="33" t="s">
        <v>77</v>
      </c>
      <c r="E131" s="28"/>
      <c r="F131" s="28"/>
      <c r="G131" s="32"/>
    </row>
    <row r="132" spans="1:7" ht="18.75" x14ac:dyDescent="0.3">
      <c r="A132" s="25" t="s">
        <v>58</v>
      </c>
      <c r="B132" s="26" t="s">
        <v>165</v>
      </c>
      <c r="C132" s="35">
        <v>1</v>
      </c>
      <c r="D132" s="33" t="s">
        <v>87</v>
      </c>
      <c r="E132" s="28"/>
      <c r="F132" s="28"/>
      <c r="G132" s="32"/>
    </row>
    <row r="133" spans="1:7" ht="18.75" x14ac:dyDescent="0.3">
      <c r="A133" s="25" t="s">
        <v>60</v>
      </c>
      <c r="B133" s="26" t="s">
        <v>166</v>
      </c>
      <c r="C133" s="17">
        <v>2</v>
      </c>
      <c r="D133" s="27" t="s">
        <v>87</v>
      </c>
      <c r="E133" s="28"/>
      <c r="F133" s="28"/>
    </row>
    <row r="134" spans="1:7" ht="18.75" x14ac:dyDescent="0.3">
      <c r="A134" s="3" t="s">
        <v>62</v>
      </c>
      <c r="B134" s="26" t="s">
        <v>167</v>
      </c>
      <c r="C134" s="17">
        <v>1</v>
      </c>
      <c r="D134" s="27" t="s">
        <v>87</v>
      </c>
      <c r="E134" s="28"/>
      <c r="F134" s="28"/>
      <c r="G134" s="30"/>
    </row>
    <row r="135" spans="1:7" ht="18.75" x14ac:dyDescent="0.3">
      <c r="A135" s="3" t="s">
        <v>64</v>
      </c>
      <c r="B135" s="26" t="s">
        <v>168</v>
      </c>
      <c r="C135" s="17">
        <v>1</v>
      </c>
      <c r="D135" s="27" t="s">
        <v>87</v>
      </c>
      <c r="E135" s="28"/>
      <c r="F135" s="28"/>
      <c r="G135" s="30"/>
    </row>
    <row r="136" spans="1:7" ht="18.75" x14ac:dyDescent="0.3">
      <c r="A136" s="3" t="s">
        <v>66</v>
      </c>
      <c r="B136" s="26" t="s">
        <v>169</v>
      </c>
      <c r="C136" s="17">
        <v>2</v>
      </c>
      <c r="D136" s="27" t="s">
        <v>87</v>
      </c>
      <c r="E136" s="28"/>
      <c r="F136" s="28"/>
      <c r="G136" s="30"/>
    </row>
    <row r="137" spans="1:7" ht="18.75" x14ac:dyDescent="0.3">
      <c r="A137" s="3" t="s">
        <v>68</v>
      </c>
      <c r="B137" s="26" t="s">
        <v>170</v>
      </c>
      <c r="C137" s="17">
        <v>2</v>
      </c>
      <c r="D137" s="27" t="s">
        <v>87</v>
      </c>
      <c r="E137" s="47"/>
      <c r="F137" s="28"/>
      <c r="G137" s="30"/>
    </row>
    <row r="138" spans="1:7" ht="18.75" x14ac:dyDescent="0.3">
      <c r="A138" s="3" t="s">
        <v>171</v>
      </c>
      <c r="B138" s="26" t="s">
        <v>172</v>
      </c>
      <c r="C138" s="17">
        <v>2</v>
      </c>
      <c r="D138" s="27" t="s">
        <v>87</v>
      </c>
      <c r="E138" s="47"/>
      <c r="F138" s="28"/>
      <c r="G138" s="30"/>
    </row>
    <row r="139" spans="1:7" ht="18.75" x14ac:dyDescent="0.3">
      <c r="A139" s="3" t="s">
        <v>173</v>
      </c>
      <c r="B139" s="26" t="s">
        <v>174</v>
      </c>
      <c r="C139" s="17">
        <v>2</v>
      </c>
      <c r="D139" s="27" t="s">
        <v>87</v>
      </c>
      <c r="E139" s="47"/>
      <c r="F139" s="28"/>
      <c r="G139" s="30">
        <f>SUM(F116:F139)</f>
        <v>0</v>
      </c>
    </row>
    <row r="140" spans="1:7" ht="18.75" x14ac:dyDescent="0.3">
      <c r="A140" s="3"/>
      <c r="B140" s="26"/>
      <c r="C140" s="17"/>
      <c r="D140" s="33"/>
      <c r="E140" s="28"/>
      <c r="F140" s="29"/>
      <c r="G140" s="24"/>
    </row>
    <row r="141" spans="1:7" ht="18.75" x14ac:dyDescent="0.3">
      <c r="A141" s="12" t="s">
        <v>175</v>
      </c>
      <c r="B141" s="21" t="s">
        <v>176</v>
      </c>
      <c r="C141" s="17"/>
      <c r="D141" s="23"/>
      <c r="E141" s="28"/>
      <c r="F141" s="24"/>
      <c r="G141" s="24"/>
    </row>
    <row r="142" spans="1:7" ht="18.75" x14ac:dyDescent="0.3">
      <c r="A142" s="25" t="s">
        <v>19</v>
      </c>
      <c r="B142" s="26" t="s">
        <v>177</v>
      </c>
      <c r="C142" s="17">
        <v>105</v>
      </c>
      <c r="D142" s="33" t="s">
        <v>87</v>
      </c>
      <c r="E142" s="28"/>
      <c r="F142" s="29"/>
      <c r="G142" s="30"/>
    </row>
    <row r="143" spans="1:7" ht="18.75" x14ac:dyDescent="0.3">
      <c r="A143" s="25" t="s">
        <v>22</v>
      </c>
      <c r="B143" s="26" t="s">
        <v>178</v>
      </c>
      <c r="C143" s="17">
        <v>99</v>
      </c>
      <c r="D143" s="33" t="s">
        <v>87</v>
      </c>
      <c r="E143" s="28"/>
      <c r="F143" s="29"/>
      <c r="G143" s="30"/>
    </row>
    <row r="144" spans="1:7" ht="18.75" x14ac:dyDescent="0.3">
      <c r="A144" s="25" t="s">
        <v>24</v>
      </c>
      <c r="B144" s="26" t="s">
        <v>179</v>
      </c>
      <c r="C144" s="17">
        <v>159</v>
      </c>
      <c r="D144" s="33" t="s">
        <v>87</v>
      </c>
      <c r="E144" s="28"/>
      <c r="F144" s="29"/>
      <c r="G144" s="30"/>
    </row>
    <row r="145" spans="1:7" ht="18.75" x14ac:dyDescent="0.3">
      <c r="A145" s="25" t="s">
        <v>26</v>
      </c>
      <c r="B145" s="26" t="s">
        <v>180</v>
      </c>
      <c r="C145" s="17">
        <v>30</v>
      </c>
      <c r="D145" s="33" t="s">
        <v>87</v>
      </c>
      <c r="E145" s="28"/>
      <c r="F145" s="29"/>
      <c r="G145" s="30"/>
    </row>
    <row r="146" spans="1:7" ht="18.75" x14ac:dyDescent="0.3">
      <c r="A146" s="25" t="s">
        <v>34</v>
      </c>
      <c r="B146" s="26" t="s">
        <v>181</v>
      </c>
      <c r="C146" s="17">
        <v>101</v>
      </c>
      <c r="D146" s="33" t="s">
        <v>87</v>
      </c>
      <c r="E146" s="28"/>
      <c r="F146" s="29"/>
      <c r="G146" s="30"/>
    </row>
    <row r="147" spans="1:7" ht="18.75" x14ac:dyDescent="0.3">
      <c r="A147" s="25" t="s">
        <v>36</v>
      </c>
      <c r="B147" s="26" t="s">
        <v>182</v>
      </c>
      <c r="C147" s="17">
        <v>19</v>
      </c>
      <c r="D147" s="33" t="s">
        <v>87</v>
      </c>
      <c r="E147" s="28"/>
      <c r="F147" s="29"/>
      <c r="G147" s="30"/>
    </row>
    <row r="148" spans="1:7" ht="18.75" x14ac:dyDescent="0.3">
      <c r="A148" s="25" t="s">
        <v>42</v>
      </c>
      <c r="B148" s="26" t="s">
        <v>183</v>
      </c>
      <c r="C148" s="17">
        <v>169.197</v>
      </c>
      <c r="D148" s="33" t="s">
        <v>77</v>
      </c>
      <c r="E148" s="28"/>
      <c r="F148" s="29"/>
      <c r="G148" s="30"/>
    </row>
    <row r="149" spans="1:7" ht="18.75" x14ac:dyDescent="0.3">
      <c r="A149" s="25" t="s">
        <v>44</v>
      </c>
      <c r="B149" s="26" t="s">
        <v>184</v>
      </c>
      <c r="C149" s="17">
        <v>25</v>
      </c>
      <c r="D149" s="33" t="s">
        <v>87</v>
      </c>
      <c r="E149" s="28"/>
      <c r="F149" s="29"/>
      <c r="G149" s="30"/>
    </row>
    <row r="150" spans="1:7" ht="18.75" x14ac:dyDescent="0.3">
      <c r="A150" s="25" t="s">
        <v>46</v>
      </c>
      <c r="B150" s="26" t="s">
        <v>185</v>
      </c>
      <c r="C150" s="17">
        <v>4</v>
      </c>
      <c r="D150" s="33" t="s">
        <v>87</v>
      </c>
      <c r="E150" s="28"/>
      <c r="F150" s="29"/>
      <c r="G150" s="30"/>
    </row>
    <row r="151" spans="1:7" ht="18.75" x14ac:dyDescent="0.3">
      <c r="A151" s="25" t="s">
        <v>48</v>
      </c>
      <c r="B151" s="26" t="s">
        <v>186</v>
      </c>
      <c r="C151" s="17">
        <v>1</v>
      </c>
      <c r="D151" s="33" t="s">
        <v>87</v>
      </c>
      <c r="E151" s="28"/>
      <c r="F151" s="29"/>
      <c r="G151" s="30"/>
    </row>
    <row r="152" spans="1:7" ht="18.75" x14ac:dyDescent="0.3">
      <c r="A152" s="25" t="s">
        <v>50</v>
      </c>
      <c r="B152" s="26" t="s">
        <v>187</v>
      </c>
      <c r="C152" s="17">
        <v>10</v>
      </c>
      <c r="D152" s="33" t="s">
        <v>87</v>
      </c>
      <c r="E152" s="28"/>
      <c r="F152" s="29"/>
      <c r="G152" s="30"/>
    </row>
    <row r="153" spans="1:7" ht="18.75" x14ac:dyDescent="0.3">
      <c r="A153" s="25" t="s">
        <v>52</v>
      </c>
      <c r="B153" s="26" t="s">
        <v>188</v>
      </c>
      <c r="C153" s="17">
        <v>197</v>
      </c>
      <c r="D153" s="33" t="s">
        <v>87</v>
      </c>
      <c r="E153" s="28"/>
      <c r="F153" s="29"/>
      <c r="G153" s="30"/>
    </row>
    <row r="154" spans="1:7" ht="18.75" x14ac:dyDescent="0.3">
      <c r="A154" s="25" t="s">
        <v>189</v>
      </c>
      <c r="B154" s="26" t="s">
        <v>190</v>
      </c>
      <c r="C154" s="17">
        <v>192</v>
      </c>
      <c r="D154" s="33" t="s">
        <v>87</v>
      </c>
      <c r="E154" s="28"/>
      <c r="F154" s="29"/>
      <c r="G154" s="30"/>
    </row>
    <row r="155" spans="1:7" ht="18.75" x14ac:dyDescent="0.3">
      <c r="A155" s="25" t="s">
        <v>56</v>
      </c>
      <c r="B155" s="26" t="s">
        <v>191</v>
      </c>
      <c r="C155" s="17">
        <v>12</v>
      </c>
      <c r="D155" s="33" t="s">
        <v>192</v>
      </c>
      <c r="E155" s="28"/>
      <c r="F155" s="29"/>
      <c r="G155" s="30"/>
    </row>
    <row r="156" spans="1:7" ht="18.75" x14ac:dyDescent="0.3">
      <c r="A156" s="25" t="s">
        <v>58</v>
      </c>
      <c r="B156" s="26" t="s">
        <v>193</v>
      </c>
      <c r="C156" s="17">
        <v>6</v>
      </c>
      <c r="D156" s="33" t="s">
        <v>87</v>
      </c>
      <c r="E156" s="28"/>
      <c r="F156" s="29"/>
      <c r="G156" s="30"/>
    </row>
    <row r="157" spans="1:7" ht="18.75" x14ac:dyDescent="0.3">
      <c r="A157" s="25" t="s">
        <v>60</v>
      </c>
      <c r="B157" s="26" t="s">
        <v>194</v>
      </c>
      <c r="C157" s="17">
        <v>3</v>
      </c>
      <c r="D157" s="33" t="s">
        <v>87</v>
      </c>
      <c r="E157" s="28"/>
      <c r="F157" s="29"/>
      <c r="G157" s="30"/>
    </row>
    <row r="158" spans="1:7" ht="18.75" x14ac:dyDescent="0.3">
      <c r="A158" s="25" t="s">
        <v>62</v>
      </c>
      <c r="B158" s="26" t="s">
        <v>195</v>
      </c>
      <c r="C158" s="48">
        <v>96</v>
      </c>
      <c r="D158" s="33" t="s">
        <v>87</v>
      </c>
      <c r="E158" s="28"/>
      <c r="F158" s="29"/>
      <c r="G158" s="30"/>
    </row>
    <row r="159" spans="1:7" ht="18.75" x14ac:dyDescent="0.3">
      <c r="A159" s="25" t="s">
        <v>64</v>
      </c>
      <c r="B159" s="26" t="s">
        <v>196</v>
      </c>
      <c r="C159" s="17">
        <v>192</v>
      </c>
      <c r="D159" s="33" t="s">
        <v>87</v>
      </c>
      <c r="E159" s="28"/>
      <c r="F159" s="29"/>
      <c r="G159" s="30"/>
    </row>
    <row r="160" spans="1:7" ht="18.75" x14ac:dyDescent="0.3">
      <c r="A160" s="25" t="s">
        <v>66</v>
      </c>
      <c r="B160" s="26" t="s">
        <v>197</v>
      </c>
      <c r="C160" s="17">
        <v>192</v>
      </c>
      <c r="D160" s="33" t="s">
        <v>87</v>
      </c>
      <c r="E160" s="28"/>
      <c r="F160" s="29"/>
      <c r="G160" s="30"/>
    </row>
    <row r="161" spans="1:7" ht="18.75" x14ac:dyDescent="0.3">
      <c r="A161" s="25" t="s">
        <v>68</v>
      </c>
      <c r="B161" s="26" t="s">
        <v>198</v>
      </c>
      <c r="C161" s="17">
        <v>1</v>
      </c>
      <c r="D161" s="33" t="s">
        <v>87</v>
      </c>
      <c r="E161" s="28"/>
      <c r="F161" s="29"/>
      <c r="G161" s="30"/>
    </row>
    <row r="162" spans="1:7" ht="18.75" x14ac:dyDescent="0.3">
      <c r="A162" s="25" t="s">
        <v>171</v>
      </c>
      <c r="B162" s="26" t="s">
        <v>199</v>
      </c>
      <c r="C162" s="17">
        <v>2</v>
      </c>
      <c r="D162" s="33" t="s">
        <v>87</v>
      </c>
      <c r="E162" s="28"/>
      <c r="F162" s="29"/>
      <c r="G162" s="30"/>
    </row>
    <row r="163" spans="1:7" ht="37.5" x14ac:dyDescent="0.3">
      <c r="A163" s="25" t="s">
        <v>173</v>
      </c>
      <c r="B163" s="45" t="s">
        <v>200</v>
      </c>
      <c r="C163" s="40">
        <v>1140</v>
      </c>
      <c r="D163" s="44" t="s">
        <v>85</v>
      </c>
      <c r="E163" s="49"/>
      <c r="F163" s="49"/>
      <c r="G163" s="30"/>
    </row>
    <row r="164" spans="1:7" ht="18.75" x14ac:dyDescent="0.3">
      <c r="A164" s="25" t="s">
        <v>201</v>
      </c>
      <c r="B164" s="26" t="s">
        <v>202</v>
      </c>
      <c r="C164" s="17">
        <v>1</v>
      </c>
      <c r="D164" s="33" t="s">
        <v>87</v>
      </c>
      <c r="E164" s="28"/>
      <c r="F164" s="29"/>
      <c r="G164" s="30"/>
    </row>
    <row r="165" spans="1:7" ht="18.75" x14ac:dyDescent="0.3">
      <c r="A165" s="25" t="s">
        <v>203</v>
      </c>
      <c r="B165" s="26" t="s">
        <v>204</v>
      </c>
      <c r="C165" s="17">
        <v>1</v>
      </c>
      <c r="D165" s="33" t="s">
        <v>87</v>
      </c>
      <c r="E165" s="28"/>
      <c r="F165" s="29"/>
      <c r="G165" s="30"/>
    </row>
    <row r="166" spans="1:7" ht="18.75" x14ac:dyDescent="0.3">
      <c r="A166" s="25" t="s">
        <v>205</v>
      </c>
      <c r="B166" s="26" t="s">
        <v>206</v>
      </c>
      <c r="C166" s="17">
        <v>1</v>
      </c>
      <c r="D166" s="33" t="s">
        <v>87</v>
      </c>
      <c r="E166" s="28"/>
      <c r="F166" s="29"/>
      <c r="G166" s="30"/>
    </row>
    <row r="167" spans="1:7" ht="18.75" x14ac:dyDescent="0.3">
      <c r="A167" s="25" t="s">
        <v>207</v>
      </c>
      <c r="B167" s="26" t="s">
        <v>208</v>
      </c>
      <c r="C167" s="17">
        <v>1</v>
      </c>
      <c r="D167" s="33" t="s">
        <v>87</v>
      </c>
      <c r="E167" s="28"/>
      <c r="F167" s="29"/>
      <c r="G167" s="30"/>
    </row>
    <row r="168" spans="1:7" ht="18.75" x14ac:dyDescent="0.3">
      <c r="A168" s="25" t="s">
        <v>209</v>
      </c>
      <c r="B168" s="26" t="s">
        <v>210</v>
      </c>
      <c r="C168" s="17">
        <v>34</v>
      </c>
      <c r="D168" s="33" t="s">
        <v>87</v>
      </c>
      <c r="E168" s="28"/>
      <c r="F168" s="29"/>
    </row>
    <row r="169" spans="1:7" ht="37.5" x14ac:dyDescent="0.25">
      <c r="A169" s="25" t="s">
        <v>211</v>
      </c>
      <c r="B169" s="42" t="s">
        <v>212</v>
      </c>
      <c r="C169" s="40">
        <v>1</v>
      </c>
      <c r="D169" s="44" t="s">
        <v>87</v>
      </c>
      <c r="E169" s="37"/>
      <c r="F169" s="49"/>
    </row>
    <row r="170" spans="1:7" ht="18.75" x14ac:dyDescent="0.25">
      <c r="A170" s="25" t="s">
        <v>213</v>
      </c>
      <c r="B170" s="42" t="s">
        <v>214</v>
      </c>
      <c r="C170" s="40">
        <v>355.3</v>
      </c>
      <c r="D170" s="44" t="s">
        <v>77</v>
      </c>
      <c r="E170" s="37"/>
      <c r="F170" s="49"/>
    </row>
    <row r="171" spans="1:7" ht="18.75" x14ac:dyDescent="0.3">
      <c r="A171" s="25" t="s">
        <v>215</v>
      </c>
      <c r="B171" s="26" t="s">
        <v>216</v>
      </c>
      <c r="C171" s="17">
        <v>1</v>
      </c>
      <c r="D171" s="33" t="s">
        <v>87</v>
      </c>
      <c r="E171" s="28"/>
      <c r="F171" s="29"/>
      <c r="G171" s="32"/>
    </row>
    <row r="172" spans="1:7" ht="18.75" x14ac:dyDescent="0.3">
      <c r="A172" s="25" t="s">
        <v>217</v>
      </c>
      <c r="B172" s="26" t="s">
        <v>218</v>
      </c>
      <c r="C172" s="17">
        <v>272.2</v>
      </c>
      <c r="D172" s="33" t="s">
        <v>87</v>
      </c>
      <c r="E172" s="28"/>
      <c r="F172" s="29"/>
      <c r="G172" s="30"/>
    </row>
    <row r="173" spans="1:7" ht="18.75" x14ac:dyDescent="0.3">
      <c r="A173" s="25" t="s">
        <v>219</v>
      </c>
      <c r="B173" s="26" t="s">
        <v>220</v>
      </c>
      <c r="C173" s="17">
        <v>297.52</v>
      </c>
      <c r="D173" s="33" t="s">
        <v>87</v>
      </c>
      <c r="E173" s="28"/>
      <c r="F173" s="29"/>
      <c r="G173" s="32"/>
    </row>
    <row r="174" spans="1:7" ht="18.75" x14ac:dyDescent="0.3">
      <c r="A174" s="25" t="s">
        <v>221</v>
      </c>
      <c r="B174" s="26" t="s">
        <v>222</v>
      </c>
      <c r="C174" s="17">
        <v>221.89</v>
      </c>
      <c r="D174" s="33" t="s">
        <v>87</v>
      </c>
      <c r="E174" s="28"/>
      <c r="F174" s="29"/>
      <c r="G174" s="30">
        <f>SUM(F142:F174)</f>
        <v>0</v>
      </c>
    </row>
    <row r="175" spans="1:7" ht="18.75" x14ac:dyDescent="0.3">
      <c r="A175" s="25"/>
      <c r="B175" s="26"/>
      <c r="C175" s="17"/>
      <c r="D175" s="27"/>
      <c r="E175" s="28"/>
      <c r="F175" s="28"/>
      <c r="G175" s="30"/>
    </row>
    <row r="176" spans="1:7" ht="18.75" x14ac:dyDescent="0.3">
      <c r="A176" s="12" t="s">
        <v>223</v>
      </c>
      <c r="B176" s="21" t="s">
        <v>225</v>
      </c>
      <c r="C176" s="35"/>
      <c r="D176" s="23"/>
      <c r="E176" s="28"/>
      <c r="F176" s="24"/>
      <c r="G176" s="24"/>
    </row>
    <row r="177" spans="1:7" ht="18.75" customHeight="1" x14ac:dyDescent="0.3">
      <c r="A177" s="25" t="s">
        <v>19</v>
      </c>
      <c r="B177" s="84" t="s">
        <v>226</v>
      </c>
      <c r="C177" s="40">
        <v>1</v>
      </c>
      <c r="D177" s="44" t="s">
        <v>87</v>
      </c>
      <c r="E177" s="37"/>
      <c r="F177" s="37"/>
      <c r="G177" s="24"/>
    </row>
    <row r="178" spans="1:7" ht="18.75" x14ac:dyDescent="0.3">
      <c r="A178" s="25" t="s">
        <v>22</v>
      </c>
      <c r="B178" s="84" t="s">
        <v>227</v>
      </c>
      <c r="C178" s="40">
        <v>1</v>
      </c>
      <c r="D178" s="44" t="s">
        <v>87</v>
      </c>
      <c r="E178" s="37"/>
      <c r="F178" s="37"/>
      <c r="G178" s="30">
        <f>SUM(F177:F178)</f>
        <v>0</v>
      </c>
    </row>
    <row r="179" spans="1:7" ht="18.75" x14ac:dyDescent="0.3">
      <c r="A179" s="25"/>
      <c r="B179" s="26"/>
      <c r="C179" s="35"/>
      <c r="D179" s="27"/>
      <c r="E179" s="28"/>
      <c r="F179" s="28"/>
      <c r="G179" s="30"/>
    </row>
    <row r="180" spans="1:7" ht="18.75" x14ac:dyDescent="0.3">
      <c r="A180" s="83" t="s">
        <v>224</v>
      </c>
      <c r="B180" s="50" t="s">
        <v>229</v>
      </c>
      <c r="C180" s="51"/>
      <c r="D180" s="52"/>
      <c r="E180" s="28"/>
      <c r="F180" s="30"/>
      <c r="G180" s="24"/>
    </row>
    <row r="181" spans="1:7" ht="18.75" x14ac:dyDescent="0.3">
      <c r="A181" s="25" t="s">
        <v>19</v>
      </c>
      <c r="B181" s="53" t="s">
        <v>230</v>
      </c>
      <c r="C181" s="40">
        <v>1</v>
      </c>
      <c r="D181" s="33" t="s">
        <v>87</v>
      </c>
      <c r="E181" s="37"/>
      <c r="F181" s="28"/>
      <c r="G181" s="24"/>
    </row>
    <row r="182" spans="1:7" ht="18.75" x14ac:dyDescent="0.3">
      <c r="A182" s="25" t="s">
        <v>22</v>
      </c>
      <c r="B182" s="53" t="s">
        <v>231</v>
      </c>
      <c r="C182" s="40">
        <v>1</v>
      </c>
      <c r="D182" s="33" t="s">
        <v>87</v>
      </c>
      <c r="E182" s="37"/>
      <c r="F182" s="28"/>
      <c r="G182" s="24"/>
    </row>
    <row r="183" spans="1:7" ht="18.75" x14ac:dyDescent="0.3">
      <c r="A183" s="25" t="s">
        <v>24</v>
      </c>
      <c r="B183" s="53" t="s">
        <v>232</v>
      </c>
      <c r="C183" s="40">
        <v>1</v>
      </c>
      <c r="D183" s="33" t="s">
        <v>87</v>
      </c>
      <c r="E183" s="37"/>
      <c r="F183" s="28"/>
      <c r="G183" s="24"/>
    </row>
    <row r="184" spans="1:7" ht="18.75" x14ac:dyDescent="0.3">
      <c r="A184" s="25" t="s">
        <v>26</v>
      </c>
      <c r="B184" s="53" t="s">
        <v>233</v>
      </c>
      <c r="C184" s="40">
        <v>1</v>
      </c>
      <c r="D184" s="33" t="s">
        <v>87</v>
      </c>
      <c r="E184" s="37"/>
      <c r="F184" s="28"/>
      <c r="G184" s="24"/>
    </row>
    <row r="185" spans="1:7" ht="18.75" x14ac:dyDescent="0.3">
      <c r="A185" s="25" t="s">
        <v>34</v>
      </c>
      <c r="B185" s="53" t="s">
        <v>234</v>
      </c>
      <c r="C185" s="40">
        <v>2</v>
      </c>
      <c r="D185" s="33" t="s">
        <v>87</v>
      </c>
      <c r="E185" s="37"/>
      <c r="F185" s="28"/>
      <c r="G185" s="24"/>
    </row>
    <row r="186" spans="1:7" ht="18.75" x14ac:dyDescent="0.3">
      <c r="A186" s="25" t="s">
        <v>36</v>
      </c>
      <c r="B186" s="26" t="s">
        <v>235</v>
      </c>
      <c r="C186" s="35">
        <v>3</v>
      </c>
      <c r="D186" s="33" t="s">
        <v>87</v>
      </c>
      <c r="E186" s="28"/>
      <c r="F186" s="28"/>
      <c r="G186" s="24"/>
    </row>
    <row r="187" spans="1:7" ht="18.75" x14ac:dyDescent="0.3">
      <c r="A187" s="25" t="s">
        <v>42</v>
      </c>
      <c r="B187" s="53" t="s">
        <v>236</v>
      </c>
      <c r="C187" s="40">
        <v>1</v>
      </c>
      <c r="D187" s="33" t="s">
        <v>87</v>
      </c>
      <c r="E187" s="37"/>
      <c r="F187" s="28"/>
      <c r="G187" s="24"/>
    </row>
    <row r="188" spans="1:7" ht="18.75" x14ac:dyDescent="0.3">
      <c r="A188" s="25" t="s">
        <v>44</v>
      </c>
      <c r="B188" s="53" t="s">
        <v>237</v>
      </c>
      <c r="C188" s="35">
        <v>1</v>
      </c>
      <c r="D188" s="33" t="s">
        <v>87</v>
      </c>
      <c r="E188" s="37"/>
      <c r="F188" s="28"/>
      <c r="G188" s="24"/>
    </row>
    <row r="189" spans="1:7" ht="18.75" x14ac:dyDescent="0.3">
      <c r="A189" s="25" t="s">
        <v>46</v>
      </c>
      <c r="B189" s="53" t="s">
        <v>238</v>
      </c>
      <c r="C189" s="35">
        <v>1</v>
      </c>
      <c r="D189" s="33" t="s">
        <v>87</v>
      </c>
      <c r="E189" s="28"/>
      <c r="F189" s="28"/>
      <c r="G189" s="24"/>
    </row>
    <row r="190" spans="1:7" ht="18.75" x14ac:dyDescent="0.3">
      <c r="A190" s="25" t="s">
        <v>48</v>
      </c>
      <c r="B190" s="26" t="s">
        <v>239</v>
      </c>
      <c r="C190" s="35">
        <v>1</v>
      </c>
      <c r="D190" s="33" t="s">
        <v>87</v>
      </c>
      <c r="E190" s="28"/>
      <c r="F190" s="28"/>
      <c r="G190" s="24"/>
    </row>
    <row r="191" spans="1:7" ht="18.75" x14ac:dyDescent="0.3">
      <c r="A191" s="25" t="s">
        <v>50</v>
      </c>
      <c r="B191" s="53" t="s">
        <v>240</v>
      </c>
      <c r="C191" s="40">
        <v>1</v>
      </c>
      <c r="D191" s="33" t="s">
        <v>87</v>
      </c>
      <c r="E191" s="37"/>
      <c r="F191" s="28"/>
      <c r="G191" s="24"/>
    </row>
    <row r="192" spans="1:7" ht="18.75" x14ac:dyDescent="0.3">
      <c r="A192" s="25" t="s">
        <v>52</v>
      </c>
      <c r="B192" s="53" t="s">
        <v>241</v>
      </c>
      <c r="C192" s="40">
        <v>1</v>
      </c>
      <c r="D192" s="33" t="s">
        <v>87</v>
      </c>
      <c r="E192" s="37"/>
      <c r="F192" s="28"/>
      <c r="G192" s="24"/>
    </row>
    <row r="193" spans="1:7" ht="18.75" x14ac:dyDescent="0.3">
      <c r="A193" s="25" t="s">
        <v>54</v>
      </c>
      <c r="B193" s="53" t="s">
        <v>242</v>
      </c>
      <c r="C193" s="40">
        <v>1</v>
      </c>
      <c r="D193" s="33" t="s">
        <v>87</v>
      </c>
      <c r="E193" s="37"/>
      <c r="F193" s="28"/>
      <c r="G193" s="24"/>
    </row>
    <row r="194" spans="1:7" ht="18.75" x14ac:dyDescent="0.3">
      <c r="A194" s="25" t="s">
        <v>56</v>
      </c>
      <c r="B194" s="26" t="s">
        <v>243</v>
      </c>
      <c r="C194" s="35">
        <v>6</v>
      </c>
      <c r="D194" s="33" t="s">
        <v>87</v>
      </c>
      <c r="E194" s="28"/>
      <c r="F194" s="28"/>
      <c r="G194" s="24"/>
    </row>
    <row r="195" spans="1:7" ht="18.75" x14ac:dyDescent="0.3">
      <c r="A195" s="25" t="s">
        <v>58</v>
      </c>
      <c r="B195" s="26" t="s">
        <v>244</v>
      </c>
      <c r="C195" s="35">
        <v>32</v>
      </c>
      <c r="D195" s="33" t="s">
        <v>87</v>
      </c>
      <c r="E195" s="28"/>
      <c r="F195" s="28"/>
      <c r="G195" s="24"/>
    </row>
    <row r="196" spans="1:7" ht="18.75" x14ac:dyDescent="0.3">
      <c r="A196" s="25" t="s">
        <v>60</v>
      </c>
      <c r="B196" s="26" t="s">
        <v>245</v>
      </c>
      <c r="C196" s="35">
        <v>9</v>
      </c>
      <c r="D196" s="33" t="s">
        <v>87</v>
      </c>
      <c r="E196" s="28"/>
      <c r="F196" s="28"/>
      <c r="G196" s="24"/>
    </row>
    <row r="197" spans="1:7" ht="37.5" x14ac:dyDescent="0.3">
      <c r="A197" s="25" t="s">
        <v>62</v>
      </c>
      <c r="B197" s="42" t="s">
        <v>246</v>
      </c>
      <c r="C197" s="40">
        <v>20.306699999999996</v>
      </c>
      <c r="D197" s="41" t="s">
        <v>70</v>
      </c>
      <c r="E197" s="37"/>
      <c r="F197" s="37"/>
      <c r="G197" s="24"/>
    </row>
    <row r="198" spans="1:7" ht="18.75" x14ac:dyDescent="0.3">
      <c r="A198" s="25" t="s">
        <v>64</v>
      </c>
      <c r="B198" s="26" t="s">
        <v>247</v>
      </c>
      <c r="C198" s="35">
        <v>3</v>
      </c>
      <c r="D198" s="33" t="s">
        <v>87</v>
      </c>
      <c r="E198" s="28"/>
      <c r="F198" s="28"/>
      <c r="G198" s="30">
        <f>SUM(F181:F198)</f>
        <v>0</v>
      </c>
    </row>
    <row r="199" spans="1:7" ht="18.75" x14ac:dyDescent="0.3">
      <c r="A199" s="25"/>
      <c r="B199" s="26"/>
      <c r="C199" s="35"/>
      <c r="D199" s="33"/>
      <c r="E199" s="28"/>
      <c r="F199" s="28"/>
      <c r="G199" s="30"/>
    </row>
    <row r="200" spans="1:7" ht="18.75" x14ac:dyDescent="0.3">
      <c r="A200" s="12" t="s">
        <v>228</v>
      </c>
      <c r="B200" s="50" t="s">
        <v>248</v>
      </c>
      <c r="C200" s="51"/>
      <c r="D200" s="52"/>
      <c r="E200" s="28"/>
      <c r="F200" s="30"/>
      <c r="G200" s="24"/>
    </row>
    <row r="201" spans="1:7" ht="18.75" x14ac:dyDescent="0.3">
      <c r="A201" s="25" t="s">
        <v>19</v>
      </c>
      <c r="B201" s="26" t="s">
        <v>249</v>
      </c>
      <c r="C201" s="35">
        <v>60.852000000000004</v>
      </c>
      <c r="D201" s="41" t="s">
        <v>70</v>
      </c>
      <c r="E201" s="28"/>
      <c r="F201" s="28"/>
      <c r="G201" s="30"/>
    </row>
    <row r="202" spans="1:7" ht="18.75" x14ac:dyDescent="0.3">
      <c r="A202" s="25" t="s">
        <v>22</v>
      </c>
      <c r="B202" s="26" t="s">
        <v>250</v>
      </c>
      <c r="C202" s="35">
        <v>20</v>
      </c>
      <c r="D202" s="41" t="s">
        <v>87</v>
      </c>
      <c r="E202" s="28"/>
      <c r="F202" s="28"/>
      <c r="G202" s="30"/>
    </row>
    <row r="203" spans="1:7" ht="18.75" x14ac:dyDescent="0.3">
      <c r="A203" s="25" t="s">
        <v>24</v>
      </c>
      <c r="B203" s="26" t="s">
        <v>251</v>
      </c>
      <c r="C203" s="35">
        <v>1311.9015000000002</v>
      </c>
      <c r="D203" s="41" t="s">
        <v>70</v>
      </c>
      <c r="E203" s="28"/>
      <c r="F203" s="28"/>
      <c r="G203" s="30"/>
    </row>
    <row r="204" spans="1:7" ht="18.75" x14ac:dyDescent="0.3">
      <c r="A204" s="25" t="s">
        <v>26</v>
      </c>
      <c r="B204" s="53" t="s">
        <v>252</v>
      </c>
      <c r="C204" s="40">
        <v>60</v>
      </c>
      <c r="D204" s="41" t="s">
        <v>87</v>
      </c>
      <c r="E204" s="37"/>
      <c r="F204" s="28"/>
    </row>
    <row r="205" spans="1:7" ht="18.75" x14ac:dyDescent="0.3">
      <c r="A205" s="25" t="s">
        <v>34</v>
      </c>
      <c r="B205" s="26" t="s">
        <v>253</v>
      </c>
      <c r="C205" s="35">
        <v>2</v>
      </c>
      <c r="D205" s="33" t="s">
        <v>254</v>
      </c>
      <c r="E205" s="28"/>
      <c r="F205" s="28"/>
      <c r="G205" s="32"/>
    </row>
    <row r="206" spans="1:7" ht="18.75" x14ac:dyDescent="0.3">
      <c r="A206" s="25" t="s">
        <v>36</v>
      </c>
      <c r="B206" s="26" t="s">
        <v>255</v>
      </c>
      <c r="C206" s="35">
        <v>1</v>
      </c>
      <c r="D206" s="33" t="s">
        <v>87</v>
      </c>
      <c r="E206" s="28"/>
      <c r="F206" s="28"/>
      <c r="G206" s="30"/>
    </row>
    <row r="207" spans="1:7" ht="37.5" x14ac:dyDescent="0.25">
      <c r="A207" s="25" t="s">
        <v>42</v>
      </c>
      <c r="B207" s="42" t="s">
        <v>256</v>
      </c>
      <c r="C207" s="40">
        <v>1</v>
      </c>
      <c r="D207" s="44" t="s">
        <v>87</v>
      </c>
      <c r="E207" s="37"/>
      <c r="F207" s="37"/>
      <c r="G207" s="32"/>
    </row>
    <row r="208" spans="1:7" ht="18.75" x14ac:dyDescent="0.3">
      <c r="A208" s="25" t="s">
        <v>44</v>
      </c>
      <c r="B208" s="26" t="s">
        <v>257</v>
      </c>
      <c r="C208" s="35">
        <v>2</v>
      </c>
      <c r="D208" s="33" t="s">
        <v>87</v>
      </c>
      <c r="E208" s="28"/>
      <c r="F208" s="28"/>
      <c r="G208" s="30"/>
    </row>
    <row r="209" spans="1:7" ht="18.75" x14ac:dyDescent="0.3">
      <c r="A209" s="25" t="s">
        <v>46</v>
      </c>
      <c r="B209" s="26" t="s">
        <v>258</v>
      </c>
      <c r="C209" s="35">
        <v>1</v>
      </c>
      <c r="D209" s="33" t="s">
        <v>87</v>
      </c>
      <c r="E209" s="28"/>
      <c r="F209" s="28"/>
      <c r="G209" s="30"/>
    </row>
    <row r="210" spans="1:7" ht="37.5" x14ac:dyDescent="0.25">
      <c r="A210" s="25" t="s">
        <v>48</v>
      </c>
      <c r="B210" s="42" t="s">
        <v>259</v>
      </c>
      <c r="C210" s="40">
        <v>4</v>
      </c>
      <c r="D210" s="44" t="s">
        <v>87</v>
      </c>
      <c r="E210" s="37"/>
      <c r="F210" s="37"/>
      <c r="G210" s="46">
        <f>SUM(F201:F210)</f>
        <v>0</v>
      </c>
    </row>
    <row r="211" spans="1:7" ht="18.75" x14ac:dyDescent="0.3">
      <c r="A211" s="25"/>
      <c r="B211" s="26"/>
      <c r="C211" s="35"/>
      <c r="D211" s="33"/>
      <c r="E211" s="28"/>
      <c r="F211" s="28"/>
      <c r="G211" s="30"/>
    </row>
    <row r="212" spans="1:7" ht="18.75" x14ac:dyDescent="0.3">
      <c r="A212" s="25"/>
      <c r="B212" s="26"/>
      <c r="C212" s="35"/>
      <c r="D212" s="33"/>
      <c r="E212" s="28"/>
      <c r="F212" s="28"/>
      <c r="G212" s="30"/>
    </row>
    <row r="213" spans="1:7" ht="18.75" x14ac:dyDescent="0.3">
      <c r="A213" s="54"/>
      <c r="B213" s="104" t="s">
        <v>260</v>
      </c>
      <c r="C213" s="105"/>
      <c r="D213" s="105"/>
      <c r="E213" s="105"/>
      <c r="F213" s="55" t="s">
        <v>261</v>
      </c>
      <c r="G213" s="56">
        <f>+SUM(G13:G211)</f>
        <v>0</v>
      </c>
    </row>
    <row r="214" spans="1:7" ht="18.75" x14ac:dyDescent="0.25">
      <c r="A214" s="12"/>
      <c r="B214" s="13"/>
      <c r="C214" s="14"/>
      <c r="D214" s="14"/>
      <c r="E214" s="14"/>
      <c r="F214" s="14"/>
      <c r="G214" s="14"/>
    </row>
    <row r="215" spans="1:7" ht="18.75" x14ac:dyDescent="0.3">
      <c r="A215" s="12" t="s">
        <v>262</v>
      </c>
      <c r="B215" s="21" t="s">
        <v>263</v>
      </c>
      <c r="C215" s="24"/>
      <c r="D215" s="57"/>
      <c r="E215" s="24"/>
      <c r="F215" s="24"/>
      <c r="G215" s="24"/>
    </row>
    <row r="216" spans="1:7" ht="18" customHeight="1" x14ac:dyDescent="0.3">
      <c r="A216" s="12" t="s">
        <v>17</v>
      </c>
      <c r="B216" s="21" t="s">
        <v>264</v>
      </c>
      <c r="C216" s="22"/>
      <c r="D216" s="23"/>
      <c r="E216" s="19"/>
      <c r="F216" s="24"/>
      <c r="G216" s="24"/>
    </row>
    <row r="217" spans="1:7" ht="18.75" x14ac:dyDescent="0.3">
      <c r="A217" s="25" t="s">
        <v>19</v>
      </c>
      <c r="B217" s="58" t="s">
        <v>265</v>
      </c>
      <c r="C217" s="35">
        <v>14.752500000000001</v>
      </c>
      <c r="D217" s="33" t="s">
        <v>70</v>
      </c>
      <c r="E217" s="19"/>
      <c r="F217" s="19"/>
      <c r="G217" s="24"/>
    </row>
    <row r="218" spans="1:7" ht="18.75" x14ac:dyDescent="0.3">
      <c r="A218" s="25" t="s">
        <v>22</v>
      </c>
      <c r="B218" s="58" t="s">
        <v>266</v>
      </c>
      <c r="C218" s="35">
        <v>55.051500000000004</v>
      </c>
      <c r="D218" s="33" t="s">
        <v>70</v>
      </c>
      <c r="E218" s="19"/>
      <c r="F218" s="19"/>
      <c r="G218" s="38"/>
    </row>
    <row r="219" spans="1:7" ht="18.75" x14ac:dyDescent="0.3">
      <c r="A219" s="25" t="s">
        <v>24</v>
      </c>
      <c r="B219" s="58" t="s">
        <v>267</v>
      </c>
      <c r="C219" s="35">
        <v>118.188</v>
      </c>
      <c r="D219" s="33" t="s">
        <v>70</v>
      </c>
      <c r="E219" s="19"/>
      <c r="F219" s="19"/>
      <c r="G219" s="38"/>
    </row>
    <row r="220" spans="1:7" ht="18.75" x14ac:dyDescent="0.3">
      <c r="A220" s="25" t="s">
        <v>26</v>
      </c>
      <c r="B220" s="58" t="s">
        <v>27</v>
      </c>
      <c r="C220" s="35">
        <v>31.086483750000003</v>
      </c>
      <c r="D220" s="33" t="s">
        <v>70</v>
      </c>
      <c r="E220" s="28"/>
      <c r="F220" s="19"/>
    </row>
    <row r="221" spans="1:7" ht="18.75" x14ac:dyDescent="0.3">
      <c r="A221" s="25" t="s">
        <v>34</v>
      </c>
      <c r="B221" s="58" t="s">
        <v>268</v>
      </c>
      <c r="C221" s="35">
        <v>95</v>
      </c>
      <c r="D221" s="33" t="s">
        <v>77</v>
      </c>
      <c r="E221" s="28"/>
      <c r="F221" s="19"/>
      <c r="G221" s="32"/>
    </row>
    <row r="222" spans="1:7" ht="18.75" x14ac:dyDescent="0.3">
      <c r="A222" s="25" t="s">
        <v>36</v>
      </c>
      <c r="B222" s="58" t="s">
        <v>269</v>
      </c>
      <c r="C222" s="40">
        <v>315.04199999999997</v>
      </c>
      <c r="D222" s="33" t="s">
        <v>70</v>
      </c>
      <c r="E222" s="28"/>
      <c r="F222" s="19"/>
      <c r="G222" s="20"/>
    </row>
    <row r="223" spans="1:7" ht="18.75" x14ac:dyDescent="0.3">
      <c r="A223" s="25" t="s">
        <v>42</v>
      </c>
      <c r="B223" s="58" t="s">
        <v>270</v>
      </c>
      <c r="C223" s="35">
        <v>278.25400000000002</v>
      </c>
      <c r="D223" s="33" t="s">
        <v>70</v>
      </c>
      <c r="E223" s="28"/>
      <c r="F223" s="19"/>
      <c r="G223" s="20">
        <f>SUM(F217:F223)</f>
        <v>0</v>
      </c>
    </row>
    <row r="224" spans="1:7" ht="18.75" x14ac:dyDescent="0.3">
      <c r="A224" s="25"/>
      <c r="B224" s="58"/>
      <c r="C224" s="35"/>
      <c r="D224" s="33"/>
      <c r="E224" s="28"/>
      <c r="F224" s="19"/>
      <c r="G224" s="20"/>
    </row>
    <row r="225" spans="1:7" ht="18.75" x14ac:dyDescent="0.3">
      <c r="A225" s="12" t="s">
        <v>28</v>
      </c>
      <c r="B225" s="21" t="s">
        <v>271</v>
      </c>
      <c r="C225" s="35"/>
      <c r="D225" s="33"/>
      <c r="E225" s="28"/>
      <c r="F225" s="19"/>
      <c r="G225" s="20"/>
    </row>
    <row r="226" spans="1:7" ht="18.75" x14ac:dyDescent="0.3">
      <c r="A226" s="25" t="s">
        <v>19</v>
      </c>
      <c r="B226" s="58" t="s">
        <v>272</v>
      </c>
      <c r="C226" s="35">
        <v>5</v>
      </c>
      <c r="D226" s="33" t="s">
        <v>87</v>
      </c>
      <c r="E226" s="28"/>
      <c r="F226" s="19"/>
      <c r="G226" s="20"/>
    </row>
    <row r="227" spans="1:7" ht="18.75" x14ac:dyDescent="0.3">
      <c r="A227" s="25" t="s">
        <v>22</v>
      </c>
      <c r="B227" s="58" t="s">
        <v>273</v>
      </c>
      <c r="C227" s="35">
        <v>3</v>
      </c>
      <c r="D227" s="33" t="s">
        <v>87</v>
      </c>
      <c r="E227" s="28"/>
      <c r="F227" s="19"/>
      <c r="G227" s="20"/>
    </row>
    <row r="228" spans="1:7" ht="18.75" x14ac:dyDescent="0.3">
      <c r="A228" s="25" t="s">
        <v>24</v>
      </c>
      <c r="B228" s="58" t="s">
        <v>274</v>
      </c>
      <c r="C228" s="35">
        <v>80</v>
      </c>
      <c r="D228" s="33" t="s">
        <v>77</v>
      </c>
      <c r="E228" s="28"/>
      <c r="F228" s="19"/>
      <c r="G228" s="20">
        <f>SUM(F226:F228)</f>
        <v>0</v>
      </c>
    </row>
    <row r="229" spans="1:7" ht="18.75" x14ac:dyDescent="0.3">
      <c r="A229" s="25"/>
      <c r="B229" s="58"/>
      <c r="C229" s="35"/>
      <c r="D229" s="33"/>
      <c r="E229" s="28"/>
      <c r="F229" s="19"/>
      <c r="G229" s="20"/>
    </row>
    <row r="230" spans="1:7" ht="18.75" x14ac:dyDescent="0.3">
      <c r="A230" s="12" t="s">
        <v>71</v>
      </c>
      <c r="B230" s="21" t="s">
        <v>275</v>
      </c>
      <c r="C230" s="35"/>
      <c r="D230" s="33"/>
      <c r="E230" s="28"/>
      <c r="F230" s="19"/>
      <c r="G230" s="20"/>
    </row>
    <row r="231" spans="1:7" ht="37.5" x14ac:dyDescent="0.25">
      <c r="A231" s="25" t="s">
        <v>19</v>
      </c>
      <c r="B231" s="59" t="s">
        <v>276</v>
      </c>
      <c r="C231" s="40">
        <v>60.007999999999996</v>
      </c>
      <c r="D231" s="44" t="s">
        <v>70</v>
      </c>
      <c r="E231" s="37"/>
      <c r="F231" s="60"/>
      <c r="G231" s="61">
        <f>SUM(F231)</f>
        <v>0</v>
      </c>
    </row>
    <row r="232" spans="1:7" ht="18.75" x14ac:dyDescent="0.3">
      <c r="A232" s="25"/>
      <c r="B232" s="58"/>
      <c r="C232" s="35"/>
      <c r="D232" s="33"/>
      <c r="E232" s="28"/>
      <c r="F232" s="19"/>
      <c r="G232" s="20"/>
    </row>
    <row r="233" spans="1:7" ht="18.75" x14ac:dyDescent="0.3">
      <c r="A233" s="25"/>
      <c r="B233" s="104" t="s">
        <v>277</v>
      </c>
      <c r="C233" s="105"/>
      <c r="D233" s="105"/>
      <c r="E233" s="105"/>
      <c r="F233" s="55" t="s">
        <v>261</v>
      </c>
      <c r="G233" s="56">
        <f>+SUM(G217:G231)</f>
        <v>0</v>
      </c>
    </row>
    <row r="234" spans="1:7" ht="18.75" x14ac:dyDescent="0.3">
      <c r="A234" s="12"/>
      <c r="B234" s="21"/>
      <c r="C234" s="24"/>
      <c r="D234" s="57"/>
      <c r="E234" s="24"/>
      <c r="F234" s="24"/>
      <c r="G234" s="24"/>
    </row>
    <row r="235" spans="1:7" ht="18.75" x14ac:dyDescent="0.3">
      <c r="A235" s="12" t="s">
        <v>278</v>
      </c>
      <c r="B235" s="21" t="s">
        <v>279</v>
      </c>
      <c r="C235" s="24"/>
      <c r="D235" s="57"/>
      <c r="E235" s="24"/>
      <c r="F235" s="24"/>
      <c r="G235" s="24"/>
    </row>
    <row r="236" spans="1:7" ht="18" customHeight="1" x14ac:dyDescent="0.3">
      <c r="A236" s="12" t="s">
        <v>28</v>
      </c>
      <c r="B236" s="21" t="s">
        <v>72</v>
      </c>
      <c r="C236" s="22"/>
      <c r="D236" s="23"/>
      <c r="E236" s="19"/>
      <c r="F236" s="24"/>
      <c r="G236" s="24"/>
    </row>
    <row r="237" spans="1:7" ht="15.75" customHeight="1" x14ac:dyDescent="0.3">
      <c r="A237" s="25" t="s">
        <v>19</v>
      </c>
      <c r="B237" s="58" t="s">
        <v>280</v>
      </c>
      <c r="C237" s="35">
        <v>17.248000000000001</v>
      </c>
      <c r="D237" s="33" t="s">
        <v>70</v>
      </c>
      <c r="E237" s="19"/>
      <c r="F237" s="19"/>
      <c r="G237" s="24"/>
    </row>
    <row r="238" spans="1:7" ht="18.75" x14ac:dyDescent="0.3">
      <c r="A238" s="25" t="s">
        <v>22</v>
      </c>
      <c r="B238" s="58" t="s">
        <v>281</v>
      </c>
      <c r="C238" s="35">
        <v>17.248000000000001</v>
      </c>
      <c r="D238" s="33" t="s">
        <v>70</v>
      </c>
      <c r="E238" s="19"/>
      <c r="F238" s="19"/>
      <c r="G238" s="24"/>
    </row>
    <row r="239" spans="1:7" ht="16.5" customHeight="1" x14ac:dyDescent="0.3">
      <c r="A239" s="25" t="s">
        <v>24</v>
      </c>
      <c r="B239" s="58" t="s">
        <v>282</v>
      </c>
      <c r="C239" s="35">
        <v>90.442000000000007</v>
      </c>
      <c r="D239" s="33" t="s">
        <v>70</v>
      </c>
      <c r="E239" s="19"/>
      <c r="F239" s="19"/>
      <c r="G239" s="20">
        <f>SUM(F237:F239)</f>
        <v>0</v>
      </c>
    </row>
    <row r="240" spans="1:7" ht="12.75" customHeight="1" x14ac:dyDescent="0.3">
      <c r="A240" s="3"/>
      <c r="B240" s="24"/>
      <c r="C240" s="35"/>
      <c r="D240" s="23"/>
      <c r="E240" s="24"/>
      <c r="F240" s="24"/>
      <c r="G240" s="24"/>
    </row>
    <row r="241" spans="1:7" ht="18.75" x14ac:dyDescent="0.3">
      <c r="A241" s="12" t="s">
        <v>71</v>
      </c>
      <c r="B241" s="21" t="s">
        <v>283</v>
      </c>
      <c r="C241" s="35"/>
      <c r="D241" s="23"/>
      <c r="E241" s="24"/>
      <c r="F241" s="24"/>
      <c r="G241" s="24"/>
    </row>
    <row r="242" spans="1:7" ht="15" customHeight="1" x14ac:dyDescent="0.3">
      <c r="A242" s="25" t="s">
        <v>19</v>
      </c>
      <c r="B242" s="26" t="s">
        <v>91</v>
      </c>
      <c r="C242" s="35">
        <v>96.228000000000009</v>
      </c>
      <c r="D242" s="33" t="s">
        <v>70</v>
      </c>
      <c r="E242" s="28"/>
      <c r="F242" s="28"/>
      <c r="G242" s="24"/>
    </row>
    <row r="243" spans="1:7" ht="18.75" x14ac:dyDescent="0.3">
      <c r="A243" s="25" t="s">
        <v>22</v>
      </c>
      <c r="B243" s="26" t="s">
        <v>92</v>
      </c>
      <c r="C243" s="35">
        <v>12.221</v>
      </c>
      <c r="D243" s="33" t="s">
        <v>70</v>
      </c>
      <c r="E243" s="37"/>
      <c r="F243" s="37"/>
      <c r="G243" s="24"/>
    </row>
    <row r="244" spans="1:7" ht="18" customHeight="1" x14ac:dyDescent="0.3">
      <c r="A244" s="25" t="s">
        <v>24</v>
      </c>
      <c r="B244" s="26" t="s">
        <v>93</v>
      </c>
      <c r="C244" s="35">
        <v>86.721499999999992</v>
      </c>
      <c r="D244" s="33" t="s">
        <v>77</v>
      </c>
      <c r="E244" s="28"/>
      <c r="F244" s="28"/>
      <c r="G244" s="24"/>
    </row>
    <row r="245" spans="1:7" ht="18" customHeight="1" x14ac:dyDescent="0.3">
      <c r="A245" s="25" t="s">
        <v>26</v>
      </c>
      <c r="B245" s="26" t="s">
        <v>94</v>
      </c>
      <c r="C245" s="35">
        <v>49.555</v>
      </c>
      <c r="D245" s="33" t="s">
        <v>70</v>
      </c>
      <c r="E245" s="28"/>
      <c r="F245" s="28"/>
      <c r="G245" s="24"/>
    </row>
    <row r="246" spans="1:7" ht="16.5" customHeight="1" x14ac:dyDescent="0.3">
      <c r="A246" s="25" t="s">
        <v>34</v>
      </c>
      <c r="B246" s="26" t="s">
        <v>95</v>
      </c>
      <c r="C246" s="35">
        <v>8.9650000000000016</v>
      </c>
      <c r="D246" s="33" t="s">
        <v>70</v>
      </c>
      <c r="E246" s="28"/>
      <c r="F246" s="28"/>
      <c r="G246" s="30">
        <f>SUM(F242:F246)</f>
        <v>0</v>
      </c>
    </row>
    <row r="247" spans="1:7" ht="12.75" customHeight="1" x14ac:dyDescent="0.3">
      <c r="A247" s="3"/>
      <c r="B247" s="24"/>
      <c r="C247" s="35"/>
      <c r="D247" s="23"/>
      <c r="E247" s="24"/>
      <c r="F247" s="24"/>
      <c r="G247" s="24"/>
    </row>
    <row r="248" spans="1:7" ht="18.75" x14ac:dyDescent="0.3">
      <c r="A248" s="12" t="s">
        <v>89</v>
      </c>
      <c r="B248" s="21" t="s">
        <v>111</v>
      </c>
      <c r="C248" s="35"/>
      <c r="D248" s="23"/>
      <c r="E248" s="24"/>
      <c r="F248" s="24"/>
      <c r="G248" s="24"/>
    </row>
    <row r="249" spans="1:7" ht="18.75" x14ac:dyDescent="0.3">
      <c r="A249" s="25" t="s">
        <v>19</v>
      </c>
      <c r="B249" s="26" t="s">
        <v>284</v>
      </c>
      <c r="C249" s="35">
        <v>49.555</v>
      </c>
      <c r="D249" s="27" t="s">
        <v>70</v>
      </c>
      <c r="E249" s="28"/>
      <c r="F249" s="28"/>
      <c r="G249" s="24"/>
    </row>
    <row r="250" spans="1:7" ht="18.75" x14ac:dyDescent="0.3">
      <c r="A250" s="25" t="s">
        <v>22</v>
      </c>
      <c r="B250" s="26" t="s">
        <v>285</v>
      </c>
      <c r="C250" s="35">
        <v>113.509</v>
      </c>
      <c r="D250" s="27" t="s">
        <v>70</v>
      </c>
      <c r="E250" s="28"/>
      <c r="F250" s="28"/>
      <c r="G250" s="24"/>
    </row>
    <row r="251" spans="1:7" ht="18" customHeight="1" x14ac:dyDescent="0.3">
      <c r="A251" s="25" t="s">
        <v>24</v>
      </c>
      <c r="B251" s="26" t="s">
        <v>115</v>
      </c>
      <c r="C251" s="35">
        <v>161.99699999999999</v>
      </c>
      <c r="D251" s="27" t="s">
        <v>70</v>
      </c>
      <c r="E251" s="28"/>
      <c r="F251" s="28"/>
      <c r="G251" s="24"/>
    </row>
    <row r="252" spans="1:7" ht="18.75" customHeight="1" x14ac:dyDescent="0.3">
      <c r="A252" s="25" t="s">
        <v>26</v>
      </c>
      <c r="B252" s="26" t="s">
        <v>116</v>
      </c>
      <c r="C252" s="35">
        <v>172.13900000000001</v>
      </c>
      <c r="D252" s="27" t="s">
        <v>70</v>
      </c>
      <c r="E252" s="28"/>
      <c r="F252" s="28"/>
      <c r="G252" s="24"/>
    </row>
    <row r="253" spans="1:7" ht="17.25" customHeight="1" x14ac:dyDescent="0.3">
      <c r="A253" s="25" t="s">
        <v>34</v>
      </c>
      <c r="B253" s="26" t="s">
        <v>117</v>
      </c>
      <c r="C253" s="35">
        <v>95.171999999999997</v>
      </c>
      <c r="D253" s="27" t="s">
        <v>70</v>
      </c>
      <c r="E253" s="28"/>
      <c r="F253" s="28"/>
      <c r="G253" s="30">
        <f>SUM(F249:F253)</f>
        <v>0</v>
      </c>
    </row>
    <row r="254" spans="1:7" ht="17.25" customHeight="1" x14ac:dyDescent="0.3">
      <c r="A254" s="25"/>
      <c r="B254" s="26"/>
      <c r="C254" s="35"/>
      <c r="D254" s="27"/>
      <c r="E254" s="28"/>
      <c r="F254" s="28"/>
      <c r="G254" s="32"/>
    </row>
    <row r="255" spans="1:7" ht="18.75" x14ac:dyDescent="0.3">
      <c r="A255" s="12" t="s">
        <v>97</v>
      </c>
      <c r="B255" s="21" t="s">
        <v>126</v>
      </c>
      <c r="C255" s="35"/>
      <c r="D255" s="23"/>
      <c r="E255" s="24"/>
      <c r="F255" s="24"/>
      <c r="G255" s="24"/>
    </row>
    <row r="256" spans="1:7" ht="18.75" customHeight="1" x14ac:dyDescent="0.3">
      <c r="A256" s="25" t="s">
        <v>19</v>
      </c>
      <c r="B256" s="42" t="s">
        <v>127</v>
      </c>
      <c r="C256" s="40">
        <v>232.65</v>
      </c>
      <c r="D256" s="41" t="s">
        <v>128</v>
      </c>
      <c r="E256" s="37"/>
      <c r="F256" s="37"/>
      <c r="G256" s="24"/>
    </row>
    <row r="257" spans="1:7" ht="18.75" customHeight="1" x14ac:dyDescent="0.3">
      <c r="A257" s="25" t="s">
        <v>22</v>
      </c>
      <c r="B257" s="42" t="s">
        <v>129</v>
      </c>
      <c r="C257" s="40">
        <v>12.309000000000001</v>
      </c>
      <c r="D257" s="41" t="s">
        <v>128</v>
      </c>
      <c r="E257" s="37"/>
      <c r="F257" s="37"/>
      <c r="G257" s="24"/>
    </row>
    <row r="258" spans="1:7" ht="16.5" customHeight="1" x14ac:dyDescent="0.3">
      <c r="A258" s="25" t="s">
        <v>24</v>
      </c>
      <c r="B258" s="42" t="s">
        <v>286</v>
      </c>
      <c r="C258" s="40">
        <v>5</v>
      </c>
      <c r="D258" s="44" t="s">
        <v>87</v>
      </c>
      <c r="E258" s="37"/>
      <c r="F258" s="37"/>
      <c r="G258" s="24"/>
    </row>
    <row r="259" spans="1:7" ht="18" customHeight="1" x14ac:dyDescent="0.3">
      <c r="A259" s="25" t="s">
        <v>26</v>
      </c>
      <c r="B259" s="26" t="s">
        <v>141</v>
      </c>
      <c r="C259" s="35">
        <v>5</v>
      </c>
      <c r="D259" s="33" t="s">
        <v>87</v>
      </c>
      <c r="E259" s="28"/>
      <c r="F259" s="28"/>
      <c r="G259" s="24"/>
    </row>
    <row r="260" spans="1:7" ht="18" customHeight="1" x14ac:dyDescent="0.3">
      <c r="A260" s="25" t="s">
        <v>34</v>
      </c>
      <c r="B260" s="26" t="s">
        <v>142</v>
      </c>
      <c r="C260" s="35">
        <v>5</v>
      </c>
      <c r="D260" s="33" t="s">
        <v>87</v>
      </c>
      <c r="E260" s="28"/>
      <c r="F260" s="28"/>
      <c r="G260" s="32"/>
    </row>
    <row r="261" spans="1:7" ht="15.75" customHeight="1" x14ac:dyDescent="0.3">
      <c r="A261" s="25" t="s">
        <v>36</v>
      </c>
      <c r="B261" s="26" t="s">
        <v>143</v>
      </c>
      <c r="C261" s="35">
        <v>5</v>
      </c>
      <c r="D261" s="33" t="s">
        <v>87</v>
      </c>
      <c r="E261" s="28"/>
      <c r="F261" s="28"/>
      <c r="G261" s="32"/>
    </row>
    <row r="262" spans="1:7" ht="15.75" customHeight="1" x14ac:dyDescent="0.3">
      <c r="A262" s="25" t="s">
        <v>42</v>
      </c>
      <c r="B262" s="26" t="s">
        <v>287</v>
      </c>
      <c r="C262" s="35">
        <v>260.1585</v>
      </c>
      <c r="D262" s="41" t="s">
        <v>128</v>
      </c>
      <c r="E262" s="28"/>
      <c r="F262" s="28"/>
      <c r="G262" s="30">
        <f>SUM(F256:F262)</f>
        <v>0</v>
      </c>
    </row>
    <row r="263" spans="1:7" ht="12.75" customHeight="1" x14ac:dyDescent="0.3">
      <c r="A263" s="3"/>
      <c r="B263" s="24"/>
      <c r="C263" s="35"/>
      <c r="D263" s="23"/>
      <c r="E263" s="28"/>
      <c r="F263" s="24"/>
      <c r="G263" s="24"/>
    </row>
    <row r="264" spans="1:7" ht="18.75" x14ac:dyDescent="0.3">
      <c r="A264" s="12" t="s">
        <v>125</v>
      </c>
      <c r="B264" s="21" t="s">
        <v>176</v>
      </c>
      <c r="C264" s="35"/>
      <c r="D264" s="23"/>
      <c r="E264" s="28"/>
      <c r="F264" s="24"/>
      <c r="G264" s="24"/>
    </row>
    <row r="265" spans="1:7" ht="15" customHeight="1" x14ac:dyDescent="0.3">
      <c r="A265" s="25" t="s">
        <v>19</v>
      </c>
      <c r="B265" s="26" t="s">
        <v>288</v>
      </c>
      <c r="C265" s="35">
        <v>6</v>
      </c>
      <c r="D265" s="33" t="s">
        <v>87</v>
      </c>
      <c r="E265" s="28"/>
      <c r="F265" s="28"/>
      <c r="G265" s="24"/>
    </row>
    <row r="266" spans="1:7" ht="17.25" customHeight="1" x14ac:dyDescent="0.3">
      <c r="A266" s="25" t="s">
        <v>22</v>
      </c>
      <c r="B266" s="26" t="s">
        <v>178</v>
      </c>
      <c r="C266" s="35">
        <v>1</v>
      </c>
      <c r="D266" s="33" t="s">
        <v>87</v>
      </c>
      <c r="E266" s="28"/>
      <c r="F266" s="28"/>
      <c r="G266" s="24"/>
    </row>
    <row r="267" spans="1:7" ht="17.25" customHeight="1" x14ac:dyDescent="0.3">
      <c r="A267" s="25" t="s">
        <v>24</v>
      </c>
      <c r="B267" s="26" t="s">
        <v>289</v>
      </c>
      <c r="C267" s="35">
        <v>16</v>
      </c>
      <c r="D267" s="33" t="s">
        <v>87</v>
      </c>
      <c r="E267" s="28"/>
      <c r="F267" s="28"/>
      <c r="G267" s="24"/>
    </row>
    <row r="268" spans="1:7" ht="16.5" customHeight="1" x14ac:dyDescent="0.3">
      <c r="A268" s="25" t="s">
        <v>26</v>
      </c>
      <c r="B268" s="26" t="s">
        <v>184</v>
      </c>
      <c r="C268" s="35">
        <v>3</v>
      </c>
      <c r="D268" s="33" t="s">
        <v>87</v>
      </c>
      <c r="E268" s="28"/>
      <c r="F268" s="28"/>
      <c r="G268" s="24"/>
    </row>
    <row r="269" spans="1:7" ht="18" customHeight="1" x14ac:dyDescent="0.3">
      <c r="A269" s="25" t="s">
        <v>34</v>
      </c>
      <c r="B269" s="26" t="s">
        <v>185</v>
      </c>
      <c r="C269" s="35">
        <v>2</v>
      </c>
      <c r="D269" s="33" t="s">
        <v>87</v>
      </c>
      <c r="E269" s="28"/>
      <c r="F269" s="28"/>
      <c r="G269" s="32"/>
    </row>
    <row r="270" spans="1:7" ht="18.75" x14ac:dyDescent="0.3">
      <c r="A270" s="3" t="s">
        <v>36</v>
      </c>
      <c r="B270" s="24" t="s">
        <v>290</v>
      </c>
      <c r="C270" s="35">
        <v>5</v>
      </c>
      <c r="D270" s="33" t="s">
        <v>87</v>
      </c>
      <c r="E270" s="28"/>
      <c r="F270" s="28"/>
    </row>
    <row r="271" spans="1:7" ht="18.75" x14ac:dyDescent="0.3">
      <c r="A271" s="62" t="s">
        <v>42</v>
      </c>
      <c r="B271" s="24" t="s">
        <v>291</v>
      </c>
      <c r="C271" s="35">
        <v>2</v>
      </c>
      <c r="D271" s="33" t="s">
        <v>87</v>
      </c>
      <c r="E271" s="28"/>
      <c r="F271" s="28"/>
      <c r="G271" s="30">
        <f>SUM(F265:F271)</f>
        <v>0</v>
      </c>
    </row>
    <row r="272" spans="1:7" ht="12.75" customHeight="1" x14ac:dyDescent="0.3">
      <c r="A272" s="54"/>
      <c r="B272" s="52"/>
      <c r="C272" s="22"/>
      <c r="D272" s="23"/>
      <c r="E272" s="4"/>
      <c r="F272" s="5"/>
      <c r="G272" s="5"/>
    </row>
    <row r="273" spans="1:7" ht="16.5" customHeight="1" x14ac:dyDescent="0.3">
      <c r="A273" s="54"/>
      <c r="B273" s="104" t="s">
        <v>292</v>
      </c>
      <c r="C273" s="105"/>
      <c r="D273" s="105"/>
      <c r="E273" s="105"/>
      <c r="F273" s="55" t="s">
        <v>261</v>
      </c>
      <c r="G273" s="56">
        <f>SUM(G236:G271)</f>
        <v>0</v>
      </c>
    </row>
    <row r="274" spans="1:7" ht="16.5" customHeight="1" x14ac:dyDescent="0.3">
      <c r="A274" s="54"/>
      <c r="B274" s="55"/>
      <c r="C274" s="63"/>
      <c r="D274" s="63"/>
      <c r="E274" s="63"/>
      <c r="F274" s="55"/>
      <c r="G274" s="56"/>
    </row>
    <row r="275" spans="1:7" ht="16.5" customHeight="1" x14ac:dyDescent="0.3">
      <c r="A275" s="12" t="s">
        <v>278</v>
      </c>
      <c r="B275" s="21" t="s">
        <v>293</v>
      </c>
      <c r="C275" s="24"/>
      <c r="D275" s="57"/>
      <c r="E275" s="24"/>
      <c r="F275" s="24"/>
      <c r="G275" s="24"/>
    </row>
    <row r="276" spans="1:7" ht="16.5" customHeight="1" x14ac:dyDescent="0.3">
      <c r="A276" s="12" t="s">
        <v>17</v>
      </c>
      <c r="B276" s="21" t="s">
        <v>283</v>
      </c>
      <c r="C276" s="35"/>
      <c r="D276" s="23"/>
      <c r="E276" s="24"/>
      <c r="F276" s="24"/>
      <c r="G276" s="24"/>
    </row>
    <row r="277" spans="1:7" ht="16.5" customHeight="1" x14ac:dyDescent="0.3">
      <c r="A277" s="25" t="s">
        <v>19</v>
      </c>
      <c r="B277" s="26" t="s">
        <v>91</v>
      </c>
      <c r="C277" s="35">
        <v>65.076000000000008</v>
      </c>
      <c r="D277" s="33" t="s">
        <v>70</v>
      </c>
      <c r="E277" s="28"/>
      <c r="F277" s="28"/>
      <c r="G277" s="24"/>
    </row>
    <row r="278" spans="1:7" ht="16.5" customHeight="1" x14ac:dyDescent="0.3">
      <c r="A278" s="25" t="s">
        <v>22</v>
      </c>
      <c r="B278" s="26" t="s">
        <v>92</v>
      </c>
      <c r="C278" s="35">
        <v>11.506000000000002</v>
      </c>
      <c r="D278" s="33" t="s">
        <v>70</v>
      </c>
      <c r="E278" s="37"/>
      <c r="F278" s="37"/>
      <c r="G278" s="24"/>
    </row>
    <row r="279" spans="1:7" ht="16.5" customHeight="1" x14ac:dyDescent="0.3">
      <c r="A279" s="25" t="s">
        <v>24</v>
      </c>
      <c r="B279" s="26" t="s">
        <v>93</v>
      </c>
      <c r="C279" s="35">
        <v>221.32</v>
      </c>
      <c r="D279" s="33" t="s">
        <v>77</v>
      </c>
      <c r="E279" s="28"/>
      <c r="F279" s="28"/>
      <c r="G279" s="24"/>
    </row>
    <row r="280" spans="1:7" ht="16.5" customHeight="1" x14ac:dyDescent="0.3">
      <c r="A280" s="25" t="s">
        <v>26</v>
      </c>
      <c r="B280" s="26" t="s">
        <v>94</v>
      </c>
      <c r="C280" s="35">
        <v>50.887500000000003</v>
      </c>
      <c r="D280" s="33" t="s">
        <v>70</v>
      </c>
      <c r="E280" s="28"/>
      <c r="F280" s="28"/>
      <c r="G280" s="30">
        <f>SUM(F277:F280)</f>
        <v>0</v>
      </c>
    </row>
    <row r="281" spans="1:7" ht="16.5" customHeight="1" x14ac:dyDescent="0.3">
      <c r="A281" s="3"/>
      <c r="B281" s="24"/>
      <c r="C281" s="35"/>
      <c r="D281" s="23"/>
      <c r="E281" s="24"/>
      <c r="F281" s="24"/>
      <c r="G281" s="24"/>
    </row>
    <row r="282" spans="1:7" ht="16.5" customHeight="1" x14ac:dyDescent="0.3">
      <c r="A282" s="12" t="s">
        <v>28</v>
      </c>
      <c r="B282" s="21" t="s">
        <v>111</v>
      </c>
      <c r="C282" s="35"/>
      <c r="D282" s="23"/>
      <c r="E282" s="24"/>
      <c r="F282" s="24"/>
      <c r="G282" s="24"/>
    </row>
    <row r="283" spans="1:7" ht="16.5" customHeight="1" x14ac:dyDescent="0.3">
      <c r="A283" s="25" t="s">
        <v>19</v>
      </c>
      <c r="B283" s="26" t="s">
        <v>285</v>
      </c>
      <c r="C283" s="35">
        <v>120.23000000000002</v>
      </c>
      <c r="D283" s="27" t="s">
        <v>70</v>
      </c>
      <c r="E283" s="28"/>
      <c r="F283" s="28"/>
      <c r="G283" s="24"/>
    </row>
    <row r="284" spans="1:7" ht="16.5" customHeight="1" x14ac:dyDescent="0.3">
      <c r="A284" s="25" t="s">
        <v>22</v>
      </c>
      <c r="B284" s="26" t="s">
        <v>115</v>
      </c>
      <c r="C284" s="35">
        <v>130.02000000000001</v>
      </c>
      <c r="D284" s="27" t="s">
        <v>70</v>
      </c>
      <c r="E284" s="28"/>
      <c r="F284" s="28"/>
      <c r="G284" s="24"/>
    </row>
    <row r="285" spans="1:7" ht="16.5" customHeight="1" x14ac:dyDescent="0.3">
      <c r="A285" s="25" t="s">
        <v>24</v>
      </c>
      <c r="B285" s="26" t="s">
        <v>116</v>
      </c>
      <c r="C285" s="35">
        <v>134.816</v>
      </c>
      <c r="D285" s="27" t="s">
        <v>70</v>
      </c>
      <c r="E285" s="28"/>
      <c r="F285" s="28"/>
      <c r="G285" s="24"/>
    </row>
    <row r="286" spans="1:7" ht="16.5" customHeight="1" x14ac:dyDescent="0.3">
      <c r="A286" s="25" t="s">
        <v>26</v>
      </c>
      <c r="B286" s="26" t="s">
        <v>117</v>
      </c>
      <c r="C286" s="35">
        <v>155.36400000000003</v>
      </c>
      <c r="D286" s="27" t="s">
        <v>70</v>
      </c>
      <c r="E286" s="28"/>
      <c r="F286" s="28"/>
      <c r="G286" s="38"/>
    </row>
    <row r="287" spans="1:7" ht="16.5" customHeight="1" x14ac:dyDescent="0.3">
      <c r="A287" s="25" t="s">
        <v>34</v>
      </c>
      <c r="B287" s="42" t="s">
        <v>118</v>
      </c>
      <c r="C287" s="35">
        <v>12.903000000000002</v>
      </c>
      <c r="D287" s="27" t="s">
        <v>70</v>
      </c>
      <c r="E287" s="28"/>
      <c r="F287" s="28"/>
      <c r="G287" s="38"/>
    </row>
    <row r="288" spans="1:7" ht="16.5" customHeight="1" x14ac:dyDescent="0.3">
      <c r="A288" s="25" t="s">
        <v>36</v>
      </c>
      <c r="B288" s="26" t="s">
        <v>284</v>
      </c>
      <c r="C288" s="35">
        <v>120.23000000000002</v>
      </c>
      <c r="D288" s="27" t="s">
        <v>70</v>
      </c>
      <c r="E288" s="28"/>
      <c r="F288" s="28"/>
      <c r="G288" s="30">
        <f>SUM(F283:F288)</f>
        <v>0</v>
      </c>
    </row>
    <row r="289" spans="1:7" ht="16.5" customHeight="1" x14ac:dyDescent="0.3">
      <c r="A289" s="3"/>
      <c r="B289" s="24"/>
      <c r="C289" s="35"/>
      <c r="D289" s="23"/>
      <c r="E289" s="24"/>
      <c r="F289" s="24"/>
      <c r="G289" s="24"/>
    </row>
    <row r="290" spans="1:7" ht="16.5" customHeight="1" x14ac:dyDescent="0.3">
      <c r="A290" s="12" t="s">
        <v>71</v>
      </c>
      <c r="B290" s="21" t="s">
        <v>126</v>
      </c>
      <c r="C290" s="35"/>
      <c r="D290" s="23"/>
      <c r="E290" s="24"/>
      <c r="F290" s="24"/>
      <c r="G290" s="24"/>
    </row>
    <row r="291" spans="1:7" ht="16.5" customHeight="1" x14ac:dyDescent="0.3">
      <c r="A291" s="25" t="s">
        <v>19</v>
      </c>
      <c r="B291" s="42" t="s">
        <v>294</v>
      </c>
      <c r="C291" s="40">
        <v>21.872999999999998</v>
      </c>
      <c r="D291" s="41" t="s">
        <v>128</v>
      </c>
      <c r="E291" s="37"/>
      <c r="F291" s="37"/>
      <c r="G291" s="24"/>
    </row>
    <row r="292" spans="1:7" ht="16.5" customHeight="1" x14ac:dyDescent="0.3">
      <c r="A292" s="25" t="s">
        <v>22</v>
      </c>
      <c r="B292" s="42" t="s">
        <v>286</v>
      </c>
      <c r="C292" s="40">
        <v>1</v>
      </c>
      <c r="D292" s="44" t="s">
        <v>87</v>
      </c>
      <c r="E292" s="37"/>
      <c r="F292" s="37"/>
      <c r="G292" s="24"/>
    </row>
    <row r="293" spans="1:7" ht="16.5" customHeight="1" x14ac:dyDescent="0.3">
      <c r="A293" s="25" t="s">
        <v>24</v>
      </c>
      <c r="B293" s="42" t="s">
        <v>295</v>
      </c>
      <c r="C293" s="40">
        <v>3</v>
      </c>
      <c r="D293" s="44" t="s">
        <v>87</v>
      </c>
      <c r="E293" s="37"/>
      <c r="F293" s="37"/>
      <c r="G293" s="24"/>
    </row>
    <row r="294" spans="1:7" ht="16.5" customHeight="1" x14ac:dyDescent="0.3">
      <c r="A294" s="25" t="s">
        <v>26</v>
      </c>
      <c r="B294" s="26" t="s">
        <v>141</v>
      </c>
      <c r="C294" s="35">
        <v>4</v>
      </c>
      <c r="D294" s="33" t="s">
        <v>87</v>
      </c>
      <c r="E294" s="28"/>
      <c r="F294" s="28"/>
      <c r="G294" s="24"/>
    </row>
    <row r="295" spans="1:7" ht="16.5" customHeight="1" x14ac:dyDescent="0.3">
      <c r="A295" s="25" t="s">
        <v>34</v>
      </c>
      <c r="B295" s="26" t="s">
        <v>142</v>
      </c>
      <c r="C295" s="35">
        <v>4</v>
      </c>
      <c r="D295" s="33" t="s">
        <v>87</v>
      </c>
      <c r="E295" s="28"/>
      <c r="F295" s="28"/>
      <c r="G295" s="32"/>
    </row>
    <row r="296" spans="1:7" ht="16.5" customHeight="1" x14ac:dyDescent="0.3">
      <c r="A296" s="25" t="s">
        <v>36</v>
      </c>
      <c r="B296" s="26" t="s">
        <v>143</v>
      </c>
      <c r="C296" s="35">
        <v>4</v>
      </c>
      <c r="D296" s="33" t="s">
        <v>87</v>
      </c>
      <c r="E296" s="28"/>
      <c r="F296" s="28"/>
      <c r="G296" s="32"/>
    </row>
    <row r="297" spans="1:7" ht="16.5" customHeight="1" x14ac:dyDescent="0.3">
      <c r="A297" s="25" t="s">
        <v>42</v>
      </c>
      <c r="B297" s="26" t="s">
        <v>287</v>
      </c>
      <c r="C297" s="35">
        <v>28.92015</v>
      </c>
      <c r="D297" s="41" t="s">
        <v>128</v>
      </c>
      <c r="E297" s="28"/>
      <c r="F297" s="28"/>
      <c r="G297" s="30">
        <f>SUM(F291:F297)</f>
        <v>0</v>
      </c>
    </row>
    <row r="298" spans="1:7" ht="16.5" customHeight="1" x14ac:dyDescent="0.3">
      <c r="A298" s="3"/>
      <c r="B298" s="24"/>
      <c r="C298" s="35"/>
      <c r="D298" s="23"/>
      <c r="E298" s="28"/>
      <c r="F298" s="24"/>
      <c r="G298" s="24"/>
    </row>
    <row r="299" spans="1:7" ht="16.5" customHeight="1" x14ac:dyDescent="0.3">
      <c r="A299" s="12" t="s">
        <v>80</v>
      </c>
      <c r="B299" s="21" t="s">
        <v>176</v>
      </c>
      <c r="C299" s="35"/>
      <c r="D299" s="23"/>
      <c r="E299" s="28"/>
      <c r="F299" s="24"/>
      <c r="G299" s="24"/>
    </row>
    <row r="300" spans="1:7" ht="16.5" customHeight="1" x14ac:dyDescent="0.3">
      <c r="A300" s="25" t="s">
        <v>19</v>
      </c>
      <c r="B300" s="26" t="s">
        <v>288</v>
      </c>
      <c r="C300" s="35">
        <v>6</v>
      </c>
      <c r="D300" s="33" t="s">
        <v>87</v>
      </c>
      <c r="E300" s="28"/>
      <c r="F300" s="28"/>
      <c r="G300" s="24"/>
    </row>
    <row r="301" spans="1:7" ht="16.5" customHeight="1" x14ac:dyDescent="0.3">
      <c r="A301" s="25" t="s">
        <v>22</v>
      </c>
      <c r="B301" s="26" t="s">
        <v>178</v>
      </c>
      <c r="C301" s="35">
        <v>6</v>
      </c>
      <c r="D301" s="33" t="s">
        <v>87</v>
      </c>
      <c r="E301" s="28"/>
      <c r="F301" s="28"/>
      <c r="G301" s="24"/>
    </row>
    <row r="302" spans="1:7" ht="16.5" customHeight="1" x14ac:dyDescent="0.3">
      <c r="A302" s="25" t="s">
        <v>24</v>
      </c>
      <c r="B302" s="26" t="s">
        <v>296</v>
      </c>
      <c r="C302" s="35">
        <v>9</v>
      </c>
      <c r="D302" s="33" t="s">
        <v>87</v>
      </c>
      <c r="E302" s="28"/>
      <c r="F302" s="28"/>
      <c r="G302" s="24"/>
    </row>
    <row r="303" spans="1:7" ht="16.5" customHeight="1" x14ac:dyDescent="0.3">
      <c r="A303" s="25" t="s">
        <v>26</v>
      </c>
      <c r="B303" s="26" t="s">
        <v>184</v>
      </c>
      <c r="C303" s="35">
        <v>2</v>
      </c>
      <c r="D303" s="33" t="s">
        <v>87</v>
      </c>
      <c r="E303" s="28"/>
      <c r="F303" s="28"/>
      <c r="G303" s="24"/>
    </row>
    <row r="304" spans="1:7" ht="16.5" customHeight="1" x14ac:dyDescent="0.3">
      <c r="A304" s="25" t="s">
        <v>34</v>
      </c>
      <c r="B304" s="26" t="s">
        <v>185</v>
      </c>
      <c r="C304" s="35">
        <v>2</v>
      </c>
      <c r="D304" s="33" t="s">
        <v>87</v>
      </c>
      <c r="E304" s="28"/>
      <c r="F304" s="28"/>
    </row>
    <row r="305" spans="1:7" ht="16.5" customHeight="1" x14ac:dyDescent="0.3">
      <c r="A305" s="3" t="s">
        <v>36</v>
      </c>
      <c r="B305" s="24" t="s">
        <v>290</v>
      </c>
      <c r="C305" s="35">
        <v>14</v>
      </c>
      <c r="D305" s="33" t="s">
        <v>87</v>
      </c>
      <c r="E305" s="28"/>
      <c r="F305" s="28"/>
      <c r="G305" s="24"/>
    </row>
    <row r="306" spans="1:7" ht="16.5" customHeight="1" x14ac:dyDescent="0.3">
      <c r="A306" s="62" t="s">
        <v>42</v>
      </c>
      <c r="B306" s="24" t="s">
        <v>291</v>
      </c>
      <c r="C306" s="35">
        <v>10</v>
      </c>
      <c r="D306" s="33" t="s">
        <v>87</v>
      </c>
      <c r="E306" s="28"/>
      <c r="F306" s="28"/>
      <c r="G306" s="30">
        <f>SUM(F300:F306)</f>
        <v>0</v>
      </c>
    </row>
    <row r="307" spans="1:7" ht="16.5" customHeight="1" x14ac:dyDescent="0.3">
      <c r="A307" s="62"/>
      <c r="B307" s="24"/>
      <c r="C307" s="35"/>
      <c r="D307" s="23"/>
      <c r="E307" s="28"/>
      <c r="F307" s="24"/>
      <c r="G307" s="24"/>
    </row>
    <row r="308" spans="1:7" ht="16.5" customHeight="1" x14ac:dyDescent="0.3">
      <c r="A308" s="54"/>
      <c r="B308" s="104" t="s">
        <v>297</v>
      </c>
      <c r="C308" s="105"/>
      <c r="D308" s="105"/>
      <c r="E308" s="105"/>
      <c r="F308" s="55" t="s">
        <v>261</v>
      </c>
      <c r="G308" s="56">
        <f>SUM(G276:G306)</f>
        <v>0</v>
      </c>
    </row>
    <row r="309" spans="1:7" ht="16.5" customHeight="1" x14ac:dyDescent="0.3">
      <c r="A309" s="25"/>
      <c r="B309" s="26"/>
      <c r="C309" s="17"/>
      <c r="D309" s="27"/>
      <c r="E309" s="64"/>
      <c r="F309" s="28"/>
      <c r="G309" s="56"/>
    </row>
    <row r="310" spans="1:7" ht="16.5" customHeight="1" x14ac:dyDescent="0.3">
      <c r="A310" s="12" t="s">
        <v>298</v>
      </c>
      <c r="B310" s="21" t="s">
        <v>299</v>
      </c>
      <c r="C310" s="24"/>
      <c r="D310" s="57"/>
      <c r="E310" s="24"/>
      <c r="F310" s="24"/>
      <c r="G310" s="24"/>
    </row>
    <row r="311" spans="1:7" ht="16.5" customHeight="1" x14ac:dyDescent="0.3">
      <c r="A311" s="12" t="s">
        <v>17</v>
      </c>
      <c r="B311" s="21" t="s">
        <v>72</v>
      </c>
      <c r="C311" s="24"/>
      <c r="D311" s="57"/>
      <c r="E311" s="24"/>
      <c r="F311" s="24"/>
      <c r="G311" s="24"/>
    </row>
    <row r="312" spans="1:7" ht="16.5" customHeight="1" x14ac:dyDescent="0.3">
      <c r="A312" s="25" t="s">
        <v>19</v>
      </c>
      <c r="B312" s="58" t="s">
        <v>300</v>
      </c>
      <c r="C312" s="35">
        <v>167.44200000000001</v>
      </c>
      <c r="D312" s="33" t="s">
        <v>70</v>
      </c>
      <c r="E312" s="19"/>
      <c r="F312" s="19"/>
      <c r="G312" s="30">
        <f>SUM(F312)</f>
        <v>0</v>
      </c>
    </row>
    <row r="313" spans="1:7" ht="16.5" customHeight="1" x14ac:dyDescent="0.3">
      <c r="A313" s="12"/>
      <c r="B313" s="21"/>
      <c r="C313" s="24"/>
      <c r="D313" s="57"/>
      <c r="E313" s="24"/>
      <c r="F313" s="24"/>
      <c r="G313" s="24"/>
    </row>
    <row r="314" spans="1:7" ht="16.5" customHeight="1" x14ac:dyDescent="0.3">
      <c r="A314" s="12" t="s">
        <v>28</v>
      </c>
      <c r="B314" s="21" t="s">
        <v>283</v>
      </c>
      <c r="C314" s="35"/>
      <c r="D314" s="23"/>
      <c r="E314" s="24"/>
      <c r="F314" s="24"/>
      <c r="G314" s="24"/>
    </row>
    <row r="315" spans="1:7" ht="18.75" x14ac:dyDescent="0.3">
      <c r="A315" s="25" t="s">
        <v>19</v>
      </c>
      <c r="B315" s="26" t="s">
        <v>91</v>
      </c>
      <c r="C315" s="35">
        <v>103.68600000000001</v>
      </c>
      <c r="D315" s="33" t="s">
        <v>70</v>
      </c>
      <c r="E315" s="28"/>
      <c r="F315" s="28"/>
      <c r="G315" s="24"/>
    </row>
    <row r="316" spans="1:7" ht="18.75" x14ac:dyDescent="0.3">
      <c r="A316" s="25" t="s">
        <v>22</v>
      </c>
      <c r="B316" s="26" t="s">
        <v>92</v>
      </c>
      <c r="C316" s="35">
        <v>34.001000000000005</v>
      </c>
      <c r="D316" s="33" t="s">
        <v>70</v>
      </c>
      <c r="E316" s="37"/>
      <c r="F316" s="37"/>
      <c r="G316" s="24"/>
    </row>
    <row r="317" spans="1:7" ht="18.75" x14ac:dyDescent="0.3">
      <c r="A317" s="25" t="s">
        <v>24</v>
      </c>
      <c r="B317" s="26" t="s">
        <v>93</v>
      </c>
      <c r="C317" s="35">
        <v>495.26400000000007</v>
      </c>
      <c r="D317" s="33" t="s">
        <v>77</v>
      </c>
      <c r="E317" s="28"/>
      <c r="F317" s="28"/>
      <c r="G317" s="24"/>
    </row>
    <row r="318" spans="1:7" ht="18.75" x14ac:dyDescent="0.3">
      <c r="A318" s="25" t="s">
        <v>26</v>
      </c>
      <c r="B318" s="26" t="s">
        <v>94</v>
      </c>
      <c r="C318" s="35">
        <v>107.54700000000001</v>
      </c>
      <c r="D318" s="33" t="s">
        <v>70</v>
      </c>
      <c r="E318" s="28"/>
      <c r="F318" s="28"/>
    </row>
    <row r="319" spans="1:7" ht="16.5" customHeight="1" x14ac:dyDescent="0.3">
      <c r="A319" s="3" t="s">
        <v>34</v>
      </c>
      <c r="B319" s="26" t="s">
        <v>95</v>
      </c>
      <c r="C319" s="35">
        <v>5.676000000000001</v>
      </c>
      <c r="D319" s="33" t="s">
        <v>70</v>
      </c>
      <c r="E319" s="28"/>
      <c r="F319" s="28"/>
      <c r="G319" s="30">
        <f>SUM(F315:F319)</f>
        <v>0</v>
      </c>
    </row>
    <row r="320" spans="1:7" ht="16.5" customHeight="1" x14ac:dyDescent="0.3">
      <c r="A320" s="3"/>
      <c r="B320" s="26"/>
      <c r="C320" s="35"/>
      <c r="D320" s="33"/>
      <c r="E320" s="28"/>
      <c r="F320" s="28"/>
      <c r="G320" s="24"/>
    </row>
    <row r="321" spans="1:7" ht="16.5" customHeight="1" x14ac:dyDescent="0.3">
      <c r="A321" s="12" t="s">
        <v>71</v>
      </c>
      <c r="B321" s="21" t="s">
        <v>111</v>
      </c>
      <c r="C321" s="35"/>
      <c r="D321" s="23"/>
      <c r="E321" s="24"/>
      <c r="F321" s="24"/>
      <c r="G321" s="24"/>
    </row>
    <row r="322" spans="1:7" ht="16.5" customHeight="1" x14ac:dyDescent="0.3">
      <c r="A322" s="25" t="s">
        <v>19</v>
      </c>
      <c r="B322" s="26" t="s">
        <v>285</v>
      </c>
      <c r="C322" s="35">
        <v>229.62500000000003</v>
      </c>
      <c r="D322" s="27" t="s">
        <v>70</v>
      </c>
      <c r="E322" s="28"/>
      <c r="F322" s="28"/>
      <c r="G322" s="24"/>
    </row>
    <row r="323" spans="1:7" ht="16.5" customHeight="1" x14ac:dyDescent="0.3">
      <c r="A323" s="25" t="s">
        <v>22</v>
      </c>
      <c r="B323" s="26" t="s">
        <v>115</v>
      </c>
      <c r="C323" s="35">
        <v>216.10599999999999</v>
      </c>
      <c r="D323" s="27" t="s">
        <v>70</v>
      </c>
      <c r="E323" s="28"/>
      <c r="F323" s="28"/>
      <c r="G323" s="24"/>
    </row>
    <row r="324" spans="1:7" ht="18.75" x14ac:dyDescent="0.3">
      <c r="A324" s="25" t="s">
        <v>24</v>
      </c>
      <c r="B324" s="26" t="s">
        <v>116</v>
      </c>
      <c r="C324" s="35">
        <v>241.47200000000001</v>
      </c>
      <c r="D324" s="27" t="s">
        <v>70</v>
      </c>
      <c r="E324" s="28"/>
      <c r="F324" s="28"/>
      <c r="G324" s="24"/>
    </row>
    <row r="325" spans="1:7" ht="18.75" x14ac:dyDescent="0.3">
      <c r="A325" s="25" t="s">
        <v>26</v>
      </c>
      <c r="B325" s="26" t="s">
        <v>117</v>
      </c>
      <c r="C325" s="35">
        <v>430.21220000000005</v>
      </c>
      <c r="D325" s="27" t="s">
        <v>70</v>
      </c>
      <c r="E325" s="28"/>
      <c r="F325" s="28"/>
      <c r="G325" s="38"/>
    </row>
    <row r="326" spans="1:7" ht="18.75" x14ac:dyDescent="0.3">
      <c r="A326" s="25" t="s">
        <v>34</v>
      </c>
      <c r="B326" s="42" t="s">
        <v>118</v>
      </c>
      <c r="C326" s="35">
        <v>9.2070000000000007</v>
      </c>
      <c r="D326" s="27" t="s">
        <v>70</v>
      </c>
      <c r="E326" s="28"/>
      <c r="F326" s="28"/>
      <c r="G326" s="38"/>
    </row>
    <row r="327" spans="1:7" ht="18.75" x14ac:dyDescent="0.3">
      <c r="A327" s="25" t="s">
        <v>36</v>
      </c>
      <c r="B327" s="26" t="s">
        <v>284</v>
      </c>
      <c r="C327" s="35">
        <v>229.62500000000003</v>
      </c>
      <c r="D327" s="27" t="s">
        <v>70</v>
      </c>
      <c r="E327" s="28"/>
      <c r="F327" s="28"/>
      <c r="G327" s="30">
        <f>SUM(F322:F327)</f>
        <v>0</v>
      </c>
    </row>
    <row r="328" spans="1:7" ht="18.75" x14ac:dyDescent="0.3">
      <c r="A328" s="3"/>
      <c r="B328" s="24"/>
      <c r="C328" s="35"/>
      <c r="D328" s="23"/>
      <c r="E328" s="24"/>
      <c r="F328" s="24"/>
      <c r="G328" s="24"/>
    </row>
    <row r="329" spans="1:7" ht="18.75" x14ac:dyDescent="0.3">
      <c r="A329" s="12" t="s">
        <v>80</v>
      </c>
      <c r="B329" s="21" t="s">
        <v>126</v>
      </c>
      <c r="C329" s="35"/>
      <c r="D329" s="23"/>
      <c r="E329" s="24"/>
      <c r="F329" s="24"/>
      <c r="G329" s="24"/>
    </row>
    <row r="330" spans="1:7" ht="16.5" customHeight="1" x14ac:dyDescent="0.3">
      <c r="A330" s="25" t="s">
        <v>19</v>
      </c>
      <c r="B330" s="42" t="s">
        <v>127</v>
      </c>
      <c r="C330" s="40">
        <v>190.93200000000002</v>
      </c>
      <c r="D330" s="41" t="s">
        <v>128</v>
      </c>
      <c r="E330" s="37"/>
      <c r="F330" s="37"/>
      <c r="G330" s="24"/>
    </row>
    <row r="331" spans="1:7" ht="16.5" customHeight="1" x14ac:dyDescent="0.3">
      <c r="A331" s="25" t="s">
        <v>22</v>
      </c>
      <c r="B331" s="42" t="s">
        <v>301</v>
      </c>
      <c r="C331" s="40">
        <v>1</v>
      </c>
      <c r="D331" s="44" t="s">
        <v>87</v>
      </c>
      <c r="E331" s="37"/>
      <c r="F331" s="37"/>
      <c r="G331" s="24"/>
    </row>
    <row r="332" spans="1:7" ht="16.5" customHeight="1" x14ac:dyDescent="0.3">
      <c r="A332" s="25" t="s">
        <v>24</v>
      </c>
      <c r="B332" s="26" t="s">
        <v>141</v>
      </c>
      <c r="C332" s="35">
        <v>1</v>
      </c>
      <c r="D332" s="33" t="s">
        <v>87</v>
      </c>
      <c r="E332" s="28"/>
      <c r="F332" s="28"/>
      <c r="G332" s="24"/>
    </row>
    <row r="333" spans="1:7" ht="16.5" customHeight="1" x14ac:dyDescent="0.3">
      <c r="A333" s="25" t="s">
        <v>26</v>
      </c>
      <c r="B333" s="26" t="s">
        <v>142</v>
      </c>
      <c r="C333" s="35">
        <v>1</v>
      </c>
      <c r="D333" s="33" t="s">
        <v>87</v>
      </c>
      <c r="E333" s="28"/>
      <c r="F333" s="28"/>
      <c r="G333" s="24"/>
    </row>
    <row r="334" spans="1:7" ht="16.5" customHeight="1" x14ac:dyDescent="0.3">
      <c r="A334" s="25" t="s">
        <v>34</v>
      </c>
      <c r="B334" s="26" t="s">
        <v>143</v>
      </c>
      <c r="C334" s="35">
        <v>1</v>
      </c>
      <c r="D334" s="33" t="s">
        <v>87</v>
      </c>
      <c r="E334" s="28"/>
      <c r="F334" s="28"/>
      <c r="G334" s="24"/>
    </row>
    <row r="335" spans="1:7" ht="18" customHeight="1" x14ac:dyDescent="0.3">
      <c r="A335" s="25" t="s">
        <v>36</v>
      </c>
      <c r="B335" s="26" t="s">
        <v>287</v>
      </c>
      <c r="C335" s="35">
        <v>210.40110000000001</v>
      </c>
      <c r="D335" s="33" t="s">
        <v>87</v>
      </c>
      <c r="E335" s="28"/>
      <c r="F335" s="28"/>
      <c r="G335" s="30">
        <f>SUM(F330:F335)</f>
        <v>0</v>
      </c>
    </row>
    <row r="336" spans="1:7" ht="16.5" customHeight="1" x14ac:dyDescent="0.3">
      <c r="A336" s="3"/>
      <c r="B336" s="24"/>
      <c r="C336" s="35"/>
      <c r="D336" s="23"/>
      <c r="E336" s="28"/>
      <c r="F336" s="24"/>
      <c r="G336" s="24"/>
    </row>
    <row r="337" spans="1:7" ht="16.5" customHeight="1" x14ac:dyDescent="0.3">
      <c r="A337" s="12" t="s">
        <v>89</v>
      </c>
      <c r="B337" s="21" t="s">
        <v>176</v>
      </c>
      <c r="C337" s="35"/>
      <c r="D337" s="23"/>
      <c r="E337" s="28"/>
      <c r="F337" s="24"/>
      <c r="G337" s="24"/>
    </row>
    <row r="338" spans="1:7" ht="16.5" customHeight="1" x14ac:dyDescent="0.3">
      <c r="A338" s="25" t="s">
        <v>19</v>
      </c>
      <c r="B338" s="26" t="s">
        <v>288</v>
      </c>
      <c r="C338" s="35">
        <v>9</v>
      </c>
      <c r="D338" s="33" t="s">
        <v>87</v>
      </c>
      <c r="E338" s="28"/>
      <c r="F338" s="28"/>
      <c r="G338" s="24"/>
    </row>
    <row r="339" spans="1:7" ht="16.5" customHeight="1" x14ac:dyDescent="0.3">
      <c r="A339" s="25" t="s">
        <v>22</v>
      </c>
      <c r="B339" s="26" t="s">
        <v>178</v>
      </c>
      <c r="C339" s="35">
        <v>10</v>
      </c>
      <c r="D339" s="33" t="s">
        <v>87</v>
      </c>
      <c r="E339" s="28"/>
      <c r="F339" s="28"/>
      <c r="G339" s="24"/>
    </row>
    <row r="340" spans="1:7" ht="16.5" customHeight="1" x14ac:dyDescent="0.3">
      <c r="A340" s="25" t="s">
        <v>24</v>
      </c>
      <c r="B340" s="26" t="s">
        <v>179</v>
      </c>
      <c r="C340" s="35">
        <v>17</v>
      </c>
      <c r="D340" s="33" t="s">
        <v>87</v>
      </c>
      <c r="E340" s="28"/>
      <c r="F340" s="28"/>
      <c r="G340" s="24"/>
    </row>
    <row r="341" spans="1:7" ht="16.5" customHeight="1" x14ac:dyDescent="0.3">
      <c r="A341" s="25" t="s">
        <v>26</v>
      </c>
      <c r="B341" s="26" t="s">
        <v>302</v>
      </c>
      <c r="C341" s="35">
        <v>4</v>
      </c>
      <c r="D341" s="33" t="s">
        <v>87</v>
      </c>
      <c r="E341" s="28"/>
      <c r="F341" s="28"/>
      <c r="G341" s="24"/>
    </row>
    <row r="342" spans="1:7" ht="18.75" x14ac:dyDescent="0.3">
      <c r="A342" s="25" t="s">
        <v>34</v>
      </c>
      <c r="B342" s="26" t="s">
        <v>184</v>
      </c>
      <c r="C342" s="35">
        <v>5</v>
      </c>
      <c r="D342" s="33" t="s">
        <v>87</v>
      </c>
      <c r="E342" s="28"/>
      <c r="F342" s="28"/>
      <c r="G342" s="24"/>
    </row>
    <row r="343" spans="1:7" ht="18.75" x14ac:dyDescent="0.3">
      <c r="A343" s="25" t="s">
        <v>36</v>
      </c>
      <c r="B343" s="26" t="s">
        <v>303</v>
      </c>
      <c r="C343" s="35">
        <v>2</v>
      </c>
      <c r="D343" s="33" t="s">
        <v>87</v>
      </c>
      <c r="E343" s="28"/>
      <c r="F343" s="28"/>
    </row>
    <row r="344" spans="1:7" ht="16.5" customHeight="1" x14ac:dyDescent="0.3">
      <c r="A344" s="3" t="s">
        <v>42</v>
      </c>
      <c r="B344" s="24" t="s">
        <v>290</v>
      </c>
      <c r="C344" s="35">
        <v>32</v>
      </c>
      <c r="D344" s="33" t="s">
        <v>87</v>
      </c>
      <c r="E344" s="28"/>
      <c r="F344" s="28"/>
      <c r="G344" s="32"/>
    </row>
    <row r="345" spans="1:7" ht="16.5" customHeight="1" x14ac:dyDescent="0.3">
      <c r="A345" s="62" t="s">
        <v>44</v>
      </c>
      <c r="B345" s="24" t="s">
        <v>304</v>
      </c>
      <c r="C345" s="35">
        <v>18</v>
      </c>
      <c r="D345" s="33" t="s">
        <v>87</v>
      </c>
      <c r="E345" s="28"/>
      <c r="F345" s="28"/>
      <c r="G345" s="30">
        <f>SUM(F338:F345)</f>
        <v>0</v>
      </c>
    </row>
    <row r="346" spans="1:7" ht="16.5" customHeight="1" x14ac:dyDescent="0.3">
      <c r="A346" s="62"/>
      <c r="B346" s="24"/>
      <c r="C346" s="35"/>
      <c r="D346" s="33"/>
      <c r="E346" s="28"/>
      <c r="F346" s="28"/>
      <c r="G346" s="30"/>
    </row>
    <row r="347" spans="1:7" ht="16.5" customHeight="1" x14ac:dyDescent="0.3">
      <c r="A347" s="54"/>
      <c r="B347" s="104" t="s">
        <v>305</v>
      </c>
      <c r="C347" s="105"/>
      <c r="D347" s="105"/>
      <c r="E347" s="105"/>
      <c r="F347" s="55" t="s">
        <v>261</v>
      </c>
      <c r="G347" s="56">
        <f>SUM(G311:G345)</f>
        <v>0</v>
      </c>
    </row>
    <row r="348" spans="1:7" ht="16.5" customHeight="1" x14ac:dyDescent="0.3">
      <c r="A348" s="25"/>
      <c r="B348" s="65"/>
      <c r="C348" s="66"/>
      <c r="D348" s="33"/>
      <c r="E348" s="29"/>
      <c r="F348" s="28"/>
      <c r="G348" s="56"/>
    </row>
    <row r="349" spans="1:7" ht="18.75" x14ac:dyDescent="0.3">
      <c r="A349" s="12" t="s">
        <v>306</v>
      </c>
      <c r="B349" s="21" t="s">
        <v>307</v>
      </c>
      <c r="C349" s="24"/>
      <c r="D349" s="57"/>
      <c r="E349" s="24"/>
      <c r="F349" s="24"/>
      <c r="G349" s="24"/>
    </row>
    <row r="350" spans="1:7" ht="18.75" x14ac:dyDescent="0.3">
      <c r="A350" s="12" t="s">
        <v>17</v>
      </c>
      <c r="B350" s="21" t="s">
        <v>72</v>
      </c>
      <c r="C350" s="24"/>
      <c r="D350" s="57"/>
      <c r="E350" s="24"/>
      <c r="F350" s="24"/>
      <c r="G350" s="24"/>
    </row>
    <row r="351" spans="1:7" ht="16.5" customHeight="1" x14ac:dyDescent="0.3">
      <c r="A351" s="25" t="s">
        <v>19</v>
      </c>
      <c r="B351" s="58" t="s">
        <v>300</v>
      </c>
      <c r="C351" s="35">
        <v>114.38900000000001</v>
      </c>
      <c r="D351" s="33" t="s">
        <v>70</v>
      </c>
      <c r="E351" s="19"/>
      <c r="F351" s="19"/>
      <c r="G351" s="30">
        <f>SUM(F351)</f>
        <v>0</v>
      </c>
    </row>
    <row r="352" spans="1:7" ht="16.5" customHeight="1" x14ac:dyDescent="0.3">
      <c r="A352" s="12"/>
      <c r="B352" s="21"/>
      <c r="C352" s="24"/>
      <c r="D352" s="57"/>
      <c r="E352" s="24"/>
      <c r="F352" s="24"/>
      <c r="G352" s="24"/>
    </row>
    <row r="353" spans="1:7" ht="16.5" customHeight="1" x14ac:dyDescent="0.3">
      <c r="A353" s="12" t="s">
        <v>28</v>
      </c>
      <c r="B353" s="21" t="s">
        <v>283</v>
      </c>
      <c r="C353" s="35"/>
      <c r="D353" s="23"/>
      <c r="E353" s="24"/>
      <c r="F353" s="24"/>
      <c r="G353" s="24"/>
    </row>
    <row r="354" spans="1:7" ht="18.75" x14ac:dyDescent="0.3">
      <c r="A354" s="25" t="s">
        <v>19</v>
      </c>
      <c r="B354" s="26" t="s">
        <v>91</v>
      </c>
      <c r="C354" s="35">
        <v>77.814000000000007</v>
      </c>
      <c r="D354" s="33" t="s">
        <v>70</v>
      </c>
      <c r="E354" s="28"/>
      <c r="F354" s="28"/>
      <c r="G354" s="24"/>
    </row>
    <row r="355" spans="1:7" ht="18.75" x14ac:dyDescent="0.3">
      <c r="A355" s="25" t="s">
        <v>22</v>
      </c>
      <c r="B355" s="26" t="s">
        <v>92</v>
      </c>
      <c r="C355" s="35">
        <v>38.181000000000004</v>
      </c>
      <c r="D355" s="33" t="s">
        <v>70</v>
      </c>
      <c r="E355" s="37"/>
      <c r="F355" s="37"/>
      <c r="G355" s="24"/>
    </row>
    <row r="356" spans="1:7" ht="18.75" x14ac:dyDescent="0.3">
      <c r="A356" s="25" t="s">
        <v>24</v>
      </c>
      <c r="B356" s="26" t="s">
        <v>93</v>
      </c>
      <c r="C356" s="35">
        <v>100.93600000000001</v>
      </c>
      <c r="D356" s="33" t="s">
        <v>77</v>
      </c>
      <c r="E356" s="28"/>
      <c r="F356" s="28"/>
      <c r="G356" s="24"/>
    </row>
    <row r="357" spans="1:7" ht="18.75" x14ac:dyDescent="0.3">
      <c r="A357" s="25" t="s">
        <v>26</v>
      </c>
      <c r="B357" s="26" t="s">
        <v>94</v>
      </c>
      <c r="C357" s="35">
        <v>11.979000000000001</v>
      </c>
      <c r="D357" s="33" t="s">
        <v>70</v>
      </c>
      <c r="E357" s="28"/>
      <c r="F357" s="28"/>
      <c r="G357" s="30">
        <f>SUM(F354:F357)</f>
        <v>0</v>
      </c>
    </row>
    <row r="358" spans="1:7" ht="18.75" x14ac:dyDescent="0.3">
      <c r="A358" s="3"/>
      <c r="B358" s="26"/>
      <c r="C358" s="35"/>
      <c r="D358" s="33"/>
      <c r="E358" s="28"/>
      <c r="F358" s="28"/>
      <c r="G358" s="24"/>
    </row>
    <row r="359" spans="1:7" ht="16.5" customHeight="1" x14ac:dyDescent="0.3">
      <c r="A359" s="12" t="s">
        <v>71</v>
      </c>
      <c r="B359" s="21" t="s">
        <v>111</v>
      </c>
      <c r="C359" s="35"/>
      <c r="D359" s="23"/>
      <c r="E359" s="24"/>
      <c r="F359" s="24"/>
      <c r="G359" s="24"/>
    </row>
    <row r="360" spans="1:7" ht="16.5" customHeight="1" x14ac:dyDescent="0.3">
      <c r="A360" s="25" t="s">
        <v>19</v>
      </c>
      <c r="B360" s="26" t="s">
        <v>285</v>
      </c>
      <c r="C360" s="35">
        <v>196.08600000000001</v>
      </c>
      <c r="D360" s="27" t="s">
        <v>70</v>
      </c>
      <c r="E360" s="28"/>
      <c r="F360" s="28"/>
      <c r="G360" s="24"/>
    </row>
    <row r="361" spans="1:7" ht="16.5" customHeight="1" x14ac:dyDescent="0.3">
      <c r="A361" s="25" t="s">
        <v>22</v>
      </c>
      <c r="B361" s="26" t="s">
        <v>115</v>
      </c>
      <c r="C361" s="35">
        <v>208.78000000000003</v>
      </c>
      <c r="D361" s="27" t="s">
        <v>70</v>
      </c>
      <c r="E361" s="28"/>
      <c r="F361" s="28"/>
      <c r="G361" s="24"/>
    </row>
    <row r="362" spans="1:7" ht="16.5" customHeight="1" x14ac:dyDescent="0.3">
      <c r="A362" s="25" t="s">
        <v>24</v>
      </c>
      <c r="B362" s="26" t="s">
        <v>116</v>
      </c>
      <c r="C362" s="35">
        <v>172.20500000000001</v>
      </c>
      <c r="D362" s="27" t="s">
        <v>70</v>
      </c>
      <c r="E362" s="28"/>
      <c r="F362" s="28"/>
      <c r="G362" s="24"/>
    </row>
    <row r="363" spans="1:7" ht="16.5" customHeight="1" x14ac:dyDescent="0.3">
      <c r="A363" s="25" t="s">
        <v>26</v>
      </c>
      <c r="B363" s="26" t="s">
        <v>117</v>
      </c>
      <c r="C363" s="35">
        <v>118.9298</v>
      </c>
      <c r="D363" s="27" t="s">
        <v>70</v>
      </c>
      <c r="E363" s="28"/>
      <c r="F363" s="28"/>
      <c r="G363" s="38"/>
    </row>
    <row r="364" spans="1:7" ht="16.5" customHeight="1" x14ac:dyDescent="0.3">
      <c r="A364" s="25" t="s">
        <v>34</v>
      </c>
      <c r="B364" s="26" t="s">
        <v>308</v>
      </c>
      <c r="C364" s="35">
        <v>196.08600000000001</v>
      </c>
      <c r="D364" s="27" t="s">
        <v>70</v>
      </c>
      <c r="E364" s="28"/>
      <c r="F364" s="28"/>
      <c r="G364" s="30">
        <f>SUM(F360:F364)</f>
        <v>0</v>
      </c>
    </row>
    <row r="365" spans="1:7" ht="16.5" customHeight="1" x14ac:dyDescent="0.3">
      <c r="A365" s="3"/>
      <c r="B365" s="24"/>
      <c r="C365" s="35"/>
      <c r="D365" s="23"/>
      <c r="E365" s="24"/>
      <c r="F365" s="24"/>
      <c r="G365" s="24"/>
    </row>
    <row r="366" spans="1:7" ht="16.5" customHeight="1" x14ac:dyDescent="0.3">
      <c r="A366" s="12" t="s">
        <v>80</v>
      </c>
      <c r="B366" s="21" t="s">
        <v>126</v>
      </c>
      <c r="C366" s="35"/>
      <c r="D366" s="23"/>
      <c r="E366" s="24"/>
      <c r="F366" s="24"/>
      <c r="G366" s="24"/>
    </row>
    <row r="367" spans="1:7" ht="16.5" customHeight="1" x14ac:dyDescent="0.3">
      <c r="A367" s="25" t="s">
        <v>19</v>
      </c>
      <c r="B367" s="42" t="s">
        <v>127</v>
      </c>
      <c r="C367" s="40">
        <v>200.02400000000003</v>
      </c>
      <c r="D367" s="41" t="s">
        <v>128</v>
      </c>
      <c r="E367" s="37"/>
      <c r="F367" s="37"/>
      <c r="G367" s="24"/>
    </row>
    <row r="368" spans="1:7" ht="16.5" customHeight="1" x14ac:dyDescent="0.3">
      <c r="A368" s="25" t="s">
        <v>22</v>
      </c>
      <c r="B368" s="42" t="s">
        <v>286</v>
      </c>
      <c r="C368" s="40">
        <v>2</v>
      </c>
      <c r="D368" s="44" t="s">
        <v>87</v>
      </c>
      <c r="E368" s="37"/>
      <c r="F368" s="37"/>
      <c r="G368" s="24"/>
    </row>
    <row r="369" spans="1:7" ht="16.5" customHeight="1" x14ac:dyDescent="0.3">
      <c r="A369" s="25" t="s">
        <v>24</v>
      </c>
      <c r="B369" s="26" t="s">
        <v>309</v>
      </c>
      <c r="C369" s="35">
        <v>2</v>
      </c>
      <c r="D369" s="33" t="s">
        <v>87</v>
      </c>
      <c r="E369" s="28"/>
      <c r="F369" s="28"/>
      <c r="G369" s="24"/>
    </row>
    <row r="370" spans="1:7" ht="16.5" customHeight="1" x14ac:dyDescent="0.3">
      <c r="A370" s="25" t="s">
        <v>26</v>
      </c>
      <c r="B370" s="26" t="s">
        <v>142</v>
      </c>
      <c r="C370" s="35">
        <v>2</v>
      </c>
      <c r="D370" s="33" t="s">
        <v>87</v>
      </c>
      <c r="E370" s="28"/>
      <c r="F370" s="28"/>
      <c r="G370" s="24"/>
    </row>
    <row r="371" spans="1:7" ht="16.5" customHeight="1" x14ac:dyDescent="0.3">
      <c r="A371" s="25" t="s">
        <v>34</v>
      </c>
      <c r="B371" s="26" t="s">
        <v>143</v>
      </c>
      <c r="C371" s="35">
        <v>2</v>
      </c>
      <c r="D371" s="33" t="s">
        <v>87</v>
      </c>
      <c r="E371" s="28"/>
      <c r="F371" s="28"/>
      <c r="G371" s="32"/>
    </row>
    <row r="372" spans="1:7" ht="16.5" customHeight="1" x14ac:dyDescent="0.3">
      <c r="A372" s="25" t="s">
        <v>36</v>
      </c>
      <c r="B372" s="26" t="s">
        <v>287</v>
      </c>
      <c r="C372" s="35">
        <v>331.87660000000005</v>
      </c>
      <c r="D372" s="41" t="s">
        <v>128</v>
      </c>
      <c r="E372" s="28"/>
      <c r="F372" s="28"/>
      <c r="G372" s="30">
        <f>SUM(F367:F372)</f>
        <v>0</v>
      </c>
    </row>
    <row r="373" spans="1:7" ht="16.5" customHeight="1" x14ac:dyDescent="0.3">
      <c r="A373" s="3"/>
      <c r="B373" s="24"/>
      <c r="C373" s="35"/>
      <c r="D373" s="23"/>
      <c r="E373" s="28"/>
      <c r="F373" s="24"/>
      <c r="G373" s="24"/>
    </row>
    <row r="374" spans="1:7" ht="16.5" customHeight="1" x14ac:dyDescent="0.3">
      <c r="A374" s="12" t="s">
        <v>89</v>
      </c>
      <c r="B374" s="21" t="s">
        <v>176</v>
      </c>
      <c r="C374" s="35"/>
      <c r="D374" s="23"/>
      <c r="E374" s="28"/>
      <c r="F374" s="24"/>
      <c r="G374" s="24"/>
    </row>
    <row r="375" spans="1:7" ht="16.5" customHeight="1" x14ac:dyDescent="0.3">
      <c r="A375" s="25" t="s">
        <v>19</v>
      </c>
      <c r="B375" s="26" t="s">
        <v>288</v>
      </c>
      <c r="C375" s="35">
        <v>9</v>
      </c>
      <c r="D375" s="33" t="s">
        <v>87</v>
      </c>
      <c r="E375" s="28"/>
      <c r="F375" s="28"/>
      <c r="G375" s="24"/>
    </row>
    <row r="376" spans="1:7" ht="16.5" customHeight="1" x14ac:dyDescent="0.3">
      <c r="A376" s="25" t="s">
        <v>22</v>
      </c>
      <c r="B376" s="26" t="s">
        <v>178</v>
      </c>
      <c r="C376" s="35">
        <v>10</v>
      </c>
      <c r="D376" s="33" t="s">
        <v>87</v>
      </c>
      <c r="E376" s="28"/>
      <c r="F376" s="28"/>
      <c r="G376" s="24"/>
    </row>
    <row r="377" spans="1:7" ht="16.5" customHeight="1" x14ac:dyDescent="0.3">
      <c r="A377" s="25" t="s">
        <v>24</v>
      </c>
      <c r="B377" s="26" t="s">
        <v>179</v>
      </c>
      <c r="C377" s="35">
        <v>17</v>
      </c>
      <c r="D377" s="33" t="s">
        <v>87</v>
      </c>
      <c r="E377" s="28"/>
      <c r="F377" s="28"/>
      <c r="G377" s="24"/>
    </row>
    <row r="378" spans="1:7" ht="16.5" customHeight="1" x14ac:dyDescent="0.3">
      <c r="A378" s="25" t="s">
        <v>26</v>
      </c>
      <c r="B378" s="26" t="s">
        <v>184</v>
      </c>
      <c r="C378" s="35">
        <v>3</v>
      </c>
      <c r="D378" s="33" t="s">
        <v>87</v>
      </c>
      <c r="E378" s="28"/>
      <c r="F378" s="28"/>
      <c r="G378" s="24"/>
    </row>
    <row r="379" spans="1:7" ht="16.5" customHeight="1" x14ac:dyDescent="0.3">
      <c r="A379" s="25" t="s">
        <v>34</v>
      </c>
      <c r="B379" s="26" t="s">
        <v>185</v>
      </c>
      <c r="C379" s="35">
        <v>2</v>
      </c>
      <c r="D379" s="33" t="s">
        <v>87</v>
      </c>
      <c r="E379" s="28"/>
      <c r="F379" s="28"/>
      <c r="G379" s="32"/>
    </row>
    <row r="380" spans="1:7" ht="16.5" customHeight="1" x14ac:dyDescent="0.3">
      <c r="A380" s="25" t="s">
        <v>36</v>
      </c>
      <c r="B380" s="26" t="s">
        <v>310</v>
      </c>
      <c r="C380" s="35">
        <v>18</v>
      </c>
      <c r="D380" s="33" t="s">
        <v>87</v>
      </c>
      <c r="E380" s="28"/>
      <c r="F380" s="28"/>
      <c r="G380" s="32"/>
    </row>
    <row r="381" spans="1:7" ht="16.5" customHeight="1" x14ac:dyDescent="0.3">
      <c r="A381" s="62" t="s">
        <v>44</v>
      </c>
      <c r="B381" s="24" t="s">
        <v>291</v>
      </c>
      <c r="C381" s="35">
        <v>10</v>
      </c>
      <c r="D381" s="33" t="s">
        <v>87</v>
      </c>
      <c r="E381" s="28"/>
      <c r="F381" s="28"/>
      <c r="G381" s="30">
        <f>SUM(F375:F381)</f>
        <v>0</v>
      </c>
    </row>
    <row r="382" spans="1:7" ht="16.5" customHeight="1" x14ac:dyDescent="0.3">
      <c r="A382" s="62"/>
      <c r="B382" s="24"/>
      <c r="C382" s="35"/>
      <c r="D382" s="33"/>
      <c r="E382" s="28"/>
      <c r="F382" s="28"/>
      <c r="G382" s="32"/>
    </row>
    <row r="383" spans="1:7" ht="16.5" customHeight="1" x14ac:dyDescent="0.3">
      <c r="A383" s="12" t="s">
        <v>89</v>
      </c>
      <c r="B383" s="21" t="s">
        <v>148</v>
      </c>
      <c r="C383" s="17"/>
      <c r="D383" s="23"/>
      <c r="E383" s="28"/>
      <c r="F383" s="24"/>
      <c r="G383" s="24"/>
    </row>
    <row r="384" spans="1:7" ht="16.5" customHeight="1" x14ac:dyDescent="0.3">
      <c r="A384" s="25" t="s">
        <v>19</v>
      </c>
      <c r="B384" s="26" t="s">
        <v>311</v>
      </c>
      <c r="C384" s="17">
        <v>1</v>
      </c>
      <c r="D384" s="33" t="s">
        <v>87</v>
      </c>
      <c r="E384" s="29"/>
      <c r="F384" s="28"/>
      <c r="G384" s="30">
        <f>SUM(F384)</f>
        <v>0</v>
      </c>
    </row>
    <row r="385" spans="1:7" ht="16.5" customHeight="1" x14ac:dyDescent="0.3">
      <c r="A385" s="25"/>
      <c r="B385" s="26"/>
      <c r="C385" s="17"/>
      <c r="D385" s="33"/>
      <c r="E385" s="29"/>
      <c r="F385" s="28"/>
      <c r="G385" s="24"/>
    </row>
    <row r="386" spans="1:7" ht="16.5" customHeight="1" x14ac:dyDescent="0.3">
      <c r="A386" s="12" t="s">
        <v>110</v>
      </c>
      <c r="B386" s="21" t="s">
        <v>229</v>
      </c>
      <c r="C386" s="17"/>
      <c r="D386" s="23"/>
      <c r="E386" s="28"/>
      <c r="F386" s="24"/>
      <c r="G386" s="24"/>
    </row>
    <row r="387" spans="1:7" ht="16.5" customHeight="1" x14ac:dyDescent="0.3">
      <c r="A387" s="25" t="s">
        <v>19</v>
      </c>
      <c r="B387" s="26" t="s">
        <v>312</v>
      </c>
      <c r="C387" s="35">
        <v>1</v>
      </c>
      <c r="D387" s="33" t="s">
        <v>313</v>
      </c>
      <c r="E387" s="28"/>
      <c r="F387" s="28"/>
      <c r="G387" s="24"/>
    </row>
    <row r="388" spans="1:7" ht="16.5" customHeight="1" x14ac:dyDescent="0.3">
      <c r="A388" s="25" t="s">
        <v>22</v>
      </c>
      <c r="B388" s="26" t="s">
        <v>314</v>
      </c>
      <c r="C388" s="67">
        <v>2</v>
      </c>
      <c r="D388" s="33" t="s">
        <v>313</v>
      </c>
      <c r="E388" s="68"/>
      <c r="F388" s="68"/>
      <c r="G388" s="24"/>
    </row>
    <row r="389" spans="1:7" ht="18.75" customHeight="1" x14ac:dyDescent="0.3">
      <c r="A389" s="25" t="s">
        <v>24</v>
      </c>
      <c r="B389" s="45" t="s">
        <v>315</v>
      </c>
      <c r="C389" s="40">
        <v>1</v>
      </c>
      <c r="D389" s="44" t="s">
        <v>313</v>
      </c>
      <c r="E389" s="37"/>
      <c r="F389" s="37"/>
      <c r="G389" s="24"/>
    </row>
    <row r="390" spans="1:7" ht="16.5" customHeight="1" x14ac:dyDescent="0.3">
      <c r="A390" s="25" t="s">
        <v>26</v>
      </c>
      <c r="B390" s="26" t="s">
        <v>316</v>
      </c>
      <c r="C390" s="40">
        <v>1</v>
      </c>
      <c r="D390" s="44" t="s">
        <v>313</v>
      </c>
      <c r="E390" s="37"/>
      <c r="F390" s="37"/>
      <c r="G390" s="24"/>
    </row>
    <row r="391" spans="1:7" ht="16.5" customHeight="1" x14ac:dyDescent="0.3">
      <c r="A391" s="25" t="s">
        <v>34</v>
      </c>
      <c r="B391" s="26" t="s">
        <v>317</v>
      </c>
      <c r="C391" s="35">
        <v>1</v>
      </c>
      <c r="D391" s="33" t="s">
        <v>313</v>
      </c>
      <c r="E391" s="28"/>
      <c r="F391" s="28"/>
      <c r="G391" s="24"/>
    </row>
    <row r="392" spans="1:7" ht="16.5" customHeight="1" x14ac:dyDescent="0.3">
      <c r="A392" s="25" t="s">
        <v>36</v>
      </c>
      <c r="B392" s="26" t="s">
        <v>318</v>
      </c>
      <c r="C392" s="35">
        <v>1</v>
      </c>
      <c r="D392" s="33" t="s">
        <v>313</v>
      </c>
      <c r="E392" s="28"/>
      <c r="F392" s="28"/>
      <c r="G392" s="24"/>
    </row>
    <row r="393" spans="1:7" ht="16.5" customHeight="1" x14ac:dyDescent="0.3">
      <c r="A393" s="25" t="s">
        <v>42</v>
      </c>
      <c r="B393" s="26" t="s">
        <v>319</v>
      </c>
      <c r="C393" s="35">
        <v>2</v>
      </c>
      <c r="D393" s="33" t="s">
        <v>313</v>
      </c>
      <c r="E393" s="28"/>
      <c r="F393" s="28"/>
      <c r="G393" s="24"/>
    </row>
    <row r="394" spans="1:7" ht="16.5" customHeight="1" x14ac:dyDescent="0.3">
      <c r="A394" s="25" t="s">
        <v>44</v>
      </c>
      <c r="B394" s="26" t="s">
        <v>320</v>
      </c>
      <c r="C394" s="35">
        <v>12</v>
      </c>
      <c r="D394" s="33" t="s">
        <v>313</v>
      </c>
      <c r="E394" s="28"/>
      <c r="F394" s="28"/>
      <c r="G394" s="24"/>
    </row>
    <row r="395" spans="1:7" ht="16.5" customHeight="1" x14ac:dyDescent="0.3">
      <c r="A395" s="25" t="s">
        <v>46</v>
      </c>
      <c r="B395" s="26" t="s">
        <v>321</v>
      </c>
      <c r="C395" s="35">
        <v>10</v>
      </c>
      <c r="D395" s="33" t="s">
        <v>313</v>
      </c>
      <c r="E395" s="28"/>
      <c r="F395" s="28"/>
      <c r="G395" s="24"/>
    </row>
    <row r="396" spans="1:7" ht="34.5" customHeight="1" x14ac:dyDescent="0.3">
      <c r="A396" s="25" t="s">
        <v>48</v>
      </c>
      <c r="B396" s="42" t="s">
        <v>246</v>
      </c>
      <c r="C396" s="40">
        <v>6.5204999999999993</v>
      </c>
      <c r="D396" s="41" t="s">
        <v>70</v>
      </c>
      <c r="E396" s="37"/>
      <c r="F396" s="37"/>
      <c r="G396" s="24"/>
    </row>
    <row r="397" spans="1:7" ht="16.5" customHeight="1" x14ac:dyDescent="0.3">
      <c r="A397" s="25" t="s">
        <v>50</v>
      </c>
      <c r="B397" s="26" t="s">
        <v>322</v>
      </c>
      <c r="C397" s="35">
        <v>1</v>
      </c>
      <c r="D397" s="33" t="s">
        <v>313</v>
      </c>
      <c r="E397" s="28"/>
      <c r="F397" s="28"/>
      <c r="G397" s="30">
        <f>SUM(F387:F397)</f>
        <v>0</v>
      </c>
    </row>
    <row r="398" spans="1:7" ht="18.75" x14ac:dyDescent="0.3">
      <c r="A398" s="25"/>
      <c r="B398" s="26"/>
      <c r="C398" s="35"/>
      <c r="D398" s="27"/>
      <c r="E398" s="28"/>
      <c r="F398" s="28"/>
      <c r="G398" s="30"/>
    </row>
    <row r="399" spans="1:7" ht="18.75" x14ac:dyDescent="0.3">
      <c r="A399" s="54"/>
      <c r="B399" s="104" t="s">
        <v>323</v>
      </c>
      <c r="C399" s="105"/>
      <c r="D399" s="105"/>
      <c r="E399" s="105"/>
      <c r="F399" s="55" t="s">
        <v>261</v>
      </c>
      <c r="G399" s="56">
        <f>SUM(G350:G398)</f>
        <v>0</v>
      </c>
    </row>
    <row r="400" spans="1:7" ht="6.75" customHeight="1" x14ac:dyDescent="0.3">
      <c r="A400" s="54"/>
      <c r="B400" s="55"/>
      <c r="C400" s="55"/>
      <c r="D400" s="55"/>
      <c r="E400" s="55"/>
      <c r="F400" s="55"/>
      <c r="G400" s="56"/>
    </row>
    <row r="401" spans="1:7" ht="16.5" customHeight="1" x14ac:dyDescent="0.3">
      <c r="A401" s="54"/>
      <c r="B401" s="55"/>
      <c r="C401" s="55"/>
      <c r="D401" s="55"/>
      <c r="E401" s="55"/>
      <c r="F401" s="55"/>
      <c r="G401" s="56"/>
    </row>
    <row r="402" spans="1:7" ht="12.75" customHeight="1" x14ac:dyDescent="0.3">
      <c r="A402" s="54"/>
      <c r="B402" s="69"/>
      <c r="C402" s="22"/>
      <c r="D402" s="23"/>
      <c r="E402" s="4"/>
      <c r="F402" s="5"/>
      <c r="G402" s="5"/>
    </row>
    <row r="403" spans="1:7" ht="15" customHeight="1" x14ac:dyDescent="0.3">
      <c r="A403" s="12" t="s">
        <v>324</v>
      </c>
      <c r="B403" s="70" t="s">
        <v>325</v>
      </c>
      <c r="C403" s="22"/>
      <c r="D403" s="71"/>
      <c r="E403" s="4"/>
      <c r="F403" s="4"/>
      <c r="G403" s="5"/>
    </row>
    <row r="404" spans="1:7" ht="17.25" customHeight="1" x14ac:dyDescent="0.3">
      <c r="A404" s="25" t="s">
        <v>326</v>
      </c>
      <c r="B404" s="72" t="s">
        <v>327</v>
      </c>
      <c r="C404" s="35">
        <v>1</v>
      </c>
      <c r="D404" s="27" t="s">
        <v>328</v>
      </c>
      <c r="E404" s="28"/>
      <c r="F404" s="4">
        <f>C404*E404</f>
        <v>0</v>
      </c>
      <c r="G404" s="5">
        <f>F404</f>
        <v>0</v>
      </c>
    </row>
    <row r="405" spans="1:7" ht="12.75" customHeight="1" x14ac:dyDescent="0.3">
      <c r="A405" s="3"/>
      <c r="B405" s="73"/>
      <c r="C405" s="22"/>
      <c r="D405" s="71"/>
      <c r="E405" s="4"/>
      <c r="F405" s="4"/>
      <c r="G405" s="5"/>
    </row>
    <row r="406" spans="1:7" ht="17.25" customHeight="1" x14ac:dyDescent="0.3">
      <c r="A406" s="3"/>
      <c r="B406" s="106" t="s">
        <v>329</v>
      </c>
      <c r="C406" s="107"/>
      <c r="D406" s="107"/>
      <c r="E406" s="107"/>
      <c r="F406" s="55" t="s">
        <v>261</v>
      </c>
      <c r="G406" s="5">
        <f>G404</f>
        <v>0</v>
      </c>
    </row>
    <row r="407" spans="1:7" ht="11.25" customHeight="1" x14ac:dyDescent="0.3">
      <c r="A407" s="3"/>
      <c r="B407" s="74"/>
      <c r="C407" s="74"/>
      <c r="D407" s="74"/>
      <c r="E407" s="75"/>
      <c r="F407" s="5"/>
      <c r="G407" s="5"/>
    </row>
    <row r="408" spans="1:7" ht="10.5" customHeight="1" x14ac:dyDescent="0.3">
      <c r="A408" s="3"/>
      <c r="B408" s="24"/>
      <c r="C408" s="24"/>
      <c r="D408" s="24"/>
      <c r="E408" s="24"/>
      <c r="F408" s="24"/>
      <c r="G408" s="24"/>
    </row>
    <row r="409" spans="1:7" ht="18" customHeight="1" x14ac:dyDescent="0.3">
      <c r="A409" s="3"/>
      <c r="B409" s="106" t="s">
        <v>330</v>
      </c>
      <c r="C409" s="107"/>
      <c r="D409" s="107"/>
      <c r="E409" s="107"/>
      <c r="F409" s="55" t="s">
        <v>261</v>
      </c>
      <c r="G409" s="56">
        <f>+G399+G347+G308+G273+G233+G213+G406</f>
        <v>0</v>
      </c>
    </row>
    <row r="410" spans="1:7" ht="18" customHeight="1" x14ac:dyDescent="0.3">
      <c r="A410" s="3"/>
      <c r="B410" s="76"/>
      <c r="C410" s="74"/>
      <c r="D410" s="74"/>
      <c r="E410" s="74"/>
      <c r="F410" s="55"/>
      <c r="G410" s="56"/>
    </row>
    <row r="411" spans="1:7" ht="18" customHeight="1" x14ac:dyDescent="0.3">
      <c r="A411" s="3"/>
      <c r="B411" s="76"/>
      <c r="C411" s="74"/>
      <c r="D411" s="74"/>
      <c r="E411" s="74"/>
      <c r="F411" s="55"/>
      <c r="G411" s="56"/>
    </row>
    <row r="412" spans="1:7" ht="11.25" customHeight="1" x14ac:dyDescent="0.3">
      <c r="A412" s="3"/>
      <c r="B412" s="74"/>
      <c r="C412" s="74"/>
      <c r="D412" s="74"/>
      <c r="E412" s="75"/>
      <c r="F412" s="5"/>
      <c r="G412" s="5"/>
    </row>
    <row r="413" spans="1:7" ht="13.5" customHeight="1" x14ac:dyDescent="0.3">
      <c r="A413" s="3"/>
      <c r="B413" s="70" t="s">
        <v>331</v>
      </c>
      <c r="C413" s="22"/>
      <c r="D413" s="71"/>
      <c r="E413" s="4"/>
      <c r="F413" s="4"/>
      <c r="G413" s="5"/>
    </row>
    <row r="414" spans="1:7" ht="14.25" customHeight="1" x14ac:dyDescent="0.3">
      <c r="A414" s="3"/>
      <c r="B414" s="42" t="s">
        <v>332</v>
      </c>
      <c r="C414" s="42"/>
      <c r="D414" s="42"/>
      <c r="E414" s="77">
        <v>0.1</v>
      </c>
      <c r="F414" s="4"/>
      <c r="G414" s="5">
        <f t="shared" ref="G414:G420" si="0">E414*$G$409</f>
        <v>0</v>
      </c>
    </row>
    <row r="415" spans="1:7" ht="15.75" customHeight="1" x14ac:dyDescent="0.3">
      <c r="A415" s="3"/>
      <c r="B415" s="42" t="s">
        <v>333</v>
      </c>
      <c r="C415" s="42"/>
      <c r="D415" s="42"/>
      <c r="E415" s="77">
        <v>0.1</v>
      </c>
      <c r="F415" s="4"/>
      <c r="G415" s="5">
        <f t="shared" si="0"/>
        <v>0</v>
      </c>
    </row>
    <row r="416" spans="1:7" ht="15" customHeight="1" x14ac:dyDescent="0.3">
      <c r="A416" s="3"/>
      <c r="B416" s="42" t="s">
        <v>334</v>
      </c>
      <c r="C416" s="42"/>
      <c r="D416" s="42"/>
      <c r="E416" s="78">
        <v>4.4999999999999998E-2</v>
      </c>
      <c r="F416" s="4"/>
      <c r="G416" s="5">
        <f t="shared" si="0"/>
        <v>0</v>
      </c>
    </row>
    <row r="417" spans="1:7" ht="15.75" customHeight="1" x14ac:dyDescent="0.3">
      <c r="A417" s="3"/>
      <c r="B417" s="42" t="s">
        <v>335</v>
      </c>
      <c r="C417" s="42"/>
      <c r="D417" s="42"/>
      <c r="E417" s="78">
        <v>0.03</v>
      </c>
      <c r="F417" s="4"/>
      <c r="G417" s="5">
        <f t="shared" si="0"/>
        <v>0</v>
      </c>
    </row>
    <row r="418" spans="1:7" ht="15" customHeight="1" x14ac:dyDescent="0.3">
      <c r="A418" s="3"/>
      <c r="B418" s="42" t="s">
        <v>336</v>
      </c>
      <c r="C418" s="42"/>
      <c r="D418" s="42"/>
      <c r="E418" s="78">
        <v>1.4999999999999999E-2</v>
      </c>
      <c r="F418" s="4"/>
      <c r="G418" s="5">
        <f t="shared" si="0"/>
        <v>0</v>
      </c>
    </row>
    <row r="419" spans="1:7" ht="15" customHeight="1" x14ac:dyDescent="0.3">
      <c r="A419" s="3"/>
      <c r="B419" s="42" t="s">
        <v>337</v>
      </c>
      <c r="C419" s="42"/>
      <c r="D419" s="42"/>
      <c r="E419" s="78">
        <v>0.01</v>
      </c>
      <c r="F419" s="4"/>
      <c r="G419" s="5">
        <f t="shared" si="0"/>
        <v>0</v>
      </c>
    </row>
    <row r="420" spans="1:7" ht="15" customHeight="1" x14ac:dyDescent="0.3">
      <c r="A420" s="3"/>
      <c r="B420" s="42" t="s">
        <v>338</v>
      </c>
      <c r="C420" s="79"/>
      <c r="D420" s="80"/>
      <c r="E420" s="78">
        <v>1E-3</v>
      </c>
      <c r="F420" s="4"/>
      <c r="G420" s="5">
        <f t="shared" si="0"/>
        <v>0</v>
      </c>
    </row>
    <row r="421" spans="1:7" ht="15.75" customHeight="1" x14ac:dyDescent="0.3">
      <c r="A421" s="3"/>
      <c r="B421" s="42" t="s">
        <v>339</v>
      </c>
      <c r="C421" s="81"/>
      <c r="D421" s="82"/>
      <c r="E421" s="77">
        <v>0.18</v>
      </c>
      <c r="F421" s="4"/>
      <c r="G421" s="5">
        <f>E421*$G$414</f>
        <v>0</v>
      </c>
    </row>
    <row r="422" spans="1:7" ht="12.75" customHeight="1" x14ac:dyDescent="0.3">
      <c r="A422" s="3"/>
      <c r="B422" s="74"/>
      <c r="C422" s="74"/>
      <c r="D422" s="74"/>
      <c r="E422" s="75"/>
      <c r="F422" s="5"/>
      <c r="G422" s="5"/>
    </row>
    <row r="423" spans="1:7" ht="15.75" customHeight="1" x14ac:dyDescent="0.3">
      <c r="A423" s="3"/>
      <c r="B423" s="106" t="s">
        <v>340</v>
      </c>
      <c r="C423" s="107"/>
      <c r="D423" s="107"/>
      <c r="E423" s="107"/>
      <c r="F423" s="55" t="s">
        <v>261</v>
      </c>
      <c r="G423" s="56">
        <f>SUM(G414:G421)</f>
        <v>0</v>
      </c>
    </row>
    <row r="424" spans="1:7" ht="12.75" customHeight="1" x14ac:dyDescent="0.3">
      <c r="A424" s="3"/>
      <c r="B424" s="74"/>
      <c r="C424" s="74"/>
      <c r="D424" s="74"/>
      <c r="E424" s="75"/>
      <c r="F424" s="5"/>
      <c r="G424" s="5"/>
    </row>
    <row r="425" spans="1:7" ht="12.75" customHeight="1" x14ac:dyDescent="0.3">
      <c r="A425" s="3"/>
      <c r="B425" s="24"/>
      <c r="C425" s="24"/>
      <c r="D425" s="24"/>
      <c r="E425" s="24"/>
      <c r="F425" s="24"/>
      <c r="G425" s="24"/>
    </row>
    <row r="426" spans="1:7" ht="15.75" customHeight="1" x14ac:dyDescent="0.3">
      <c r="A426" s="3"/>
      <c r="B426" s="108" t="s">
        <v>341</v>
      </c>
      <c r="C426" s="109"/>
      <c r="D426" s="109"/>
      <c r="E426" s="109"/>
      <c r="F426" s="55" t="s">
        <v>261</v>
      </c>
      <c r="G426" s="5">
        <f>G409+G423</f>
        <v>0</v>
      </c>
    </row>
    <row r="427" spans="1:7" ht="8.25" customHeight="1" x14ac:dyDescent="0.3">
      <c r="A427" s="3"/>
      <c r="B427" s="24"/>
      <c r="C427" s="24"/>
      <c r="D427" s="24"/>
      <c r="E427" s="24"/>
      <c r="F427" s="24"/>
      <c r="G427" s="24"/>
    </row>
    <row r="428" spans="1:7" ht="12.75" customHeight="1" x14ac:dyDescent="0.3">
      <c r="A428" s="3"/>
      <c r="B428" s="24"/>
      <c r="C428" s="24"/>
      <c r="D428" s="24"/>
      <c r="E428" s="24"/>
      <c r="F428" s="24"/>
      <c r="G428" s="24"/>
    </row>
    <row r="429" spans="1:7" ht="12.75" customHeight="1" x14ac:dyDescent="0.3">
      <c r="A429" s="3"/>
      <c r="B429" s="24"/>
      <c r="C429" s="24"/>
      <c r="D429" s="24"/>
      <c r="E429" s="24"/>
      <c r="F429" s="24"/>
      <c r="G429" s="24"/>
    </row>
    <row r="430" spans="1:7" ht="12.75" customHeight="1" x14ac:dyDescent="0.3">
      <c r="A430" s="3"/>
      <c r="B430" s="24"/>
      <c r="C430" s="24"/>
      <c r="D430" s="24"/>
      <c r="E430" s="24"/>
      <c r="F430" s="24"/>
      <c r="G430" s="24"/>
    </row>
    <row r="431" spans="1:7" ht="15" customHeight="1" x14ac:dyDescent="0.3">
      <c r="A431" s="3"/>
      <c r="B431" s="102" t="s">
        <v>342</v>
      </c>
      <c r="C431" s="103"/>
      <c r="D431" s="103"/>
      <c r="E431" s="103"/>
      <c r="F431" s="24"/>
      <c r="G431" s="24"/>
    </row>
    <row r="432" spans="1:7" ht="18.75" x14ac:dyDescent="0.25">
      <c r="A432" s="12" t="s">
        <v>343</v>
      </c>
      <c r="B432" s="110" t="s">
        <v>344</v>
      </c>
      <c r="C432" s="111"/>
      <c r="D432" s="111"/>
      <c r="E432" s="111"/>
      <c r="F432" s="111"/>
      <c r="G432" s="111"/>
    </row>
    <row r="433" spans="1:7" ht="18.75" customHeight="1" x14ac:dyDescent="0.25">
      <c r="A433" s="12" t="s">
        <v>345</v>
      </c>
      <c r="B433" s="110" t="s">
        <v>346</v>
      </c>
      <c r="C433" s="111"/>
      <c r="D433" s="111"/>
      <c r="E433" s="111"/>
      <c r="F433" s="111"/>
      <c r="G433" s="111"/>
    </row>
    <row r="434" spans="1:7" ht="18.75" customHeight="1" x14ac:dyDescent="0.25">
      <c r="A434" s="12" t="s">
        <v>347</v>
      </c>
      <c r="B434" s="110" t="s">
        <v>348</v>
      </c>
      <c r="C434" s="112"/>
      <c r="D434" s="112"/>
      <c r="E434" s="112"/>
      <c r="F434" s="112"/>
      <c r="G434" s="112"/>
    </row>
    <row r="435" spans="1:7" ht="12.75" customHeight="1" x14ac:dyDescent="0.3">
      <c r="A435" s="6"/>
      <c r="B435" s="24"/>
      <c r="C435" s="24"/>
      <c r="D435" s="24"/>
      <c r="E435" s="24"/>
      <c r="F435" s="24"/>
      <c r="G435" s="24"/>
    </row>
    <row r="436" spans="1:7" ht="15.75" customHeight="1" x14ac:dyDescent="0.3">
      <c r="A436" s="3"/>
      <c r="B436" s="24"/>
      <c r="C436" s="24"/>
      <c r="D436" s="24"/>
      <c r="E436" s="24"/>
      <c r="F436" s="24"/>
      <c r="G436" s="24"/>
    </row>
    <row r="437" spans="1:7" ht="15.75" customHeight="1" x14ac:dyDescent="0.3">
      <c r="A437" s="113" t="s">
        <v>349</v>
      </c>
      <c r="B437" s="114"/>
      <c r="C437" s="114"/>
      <c r="D437" s="85"/>
      <c r="E437" s="113" t="s">
        <v>350</v>
      </c>
      <c r="F437" s="115"/>
      <c r="G437" s="115"/>
    </row>
    <row r="438" spans="1:7" ht="36" customHeight="1" x14ac:dyDescent="0.3">
      <c r="A438" s="3"/>
      <c r="B438" s="86"/>
      <c r="C438" s="24"/>
      <c r="D438" s="24"/>
      <c r="E438" s="86"/>
      <c r="F438" s="86"/>
      <c r="G438" s="86"/>
    </row>
    <row r="439" spans="1:7" ht="21.75" customHeight="1" x14ac:dyDescent="0.3">
      <c r="A439" s="87"/>
      <c r="B439" s="88" t="s">
        <v>351</v>
      </c>
      <c r="C439" s="89"/>
      <c r="D439" s="116" t="s">
        <v>352</v>
      </c>
      <c r="E439" s="117"/>
      <c r="F439" s="117"/>
      <c r="G439" s="117"/>
    </row>
    <row r="440" spans="1:7" ht="17.25" customHeight="1" x14ac:dyDescent="0.3">
      <c r="A440" s="87"/>
      <c r="B440" s="88" t="s">
        <v>353</v>
      </c>
      <c r="C440" s="89"/>
      <c r="D440" s="116" t="s">
        <v>354</v>
      </c>
      <c r="E440" s="117"/>
      <c r="F440" s="117"/>
      <c r="G440" s="117"/>
    </row>
    <row r="441" spans="1:7" ht="12.75" customHeight="1" x14ac:dyDescent="0.3">
      <c r="A441" s="3"/>
      <c r="B441" s="24"/>
      <c r="C441" s="24"/>
      <c r="D441" s="24"/>
      <c r="E441" s="24"/>
      <c r="F441" s="24"/>
      <c r="G441" s="24"/>
    </row>
    <row r="442" spans="1:7" ht="12.75" customHeight="1" x14ac:dyDescent="0.3">
      <c r="A442" s="3"/>
      <c r="B442" s="24"/>
      <c r="C442" s="24"/>
      <c r="D442" s="24"/>
      <c r="E442" s="24"/>
      <c r="F442" s="24"/>
      <c r="G442" s="24"/>
    </row>
    <row r="443" spans="1:7" ht="12.75" customHeight="1" x14ac:dyDescent="0.3">
      <c r="A443" s="3"/>
      <c r="B443" s="24"/>
      <c r="C443" s="24"/>
      <c r="D443" s="24"/>
      <c r="E443" s="24"/>
      <c r="F443" s="24"/>
      <c r="G443" s="24"/>
    </row>
    <row r="444" spans="1:7" ht="12.75" customHeight="1" x14ac:dyDescent="0.3">
      <c r="A444" s="3"/>
      <c r="B444" s="24"/>
      <c r="C444" s="24"/>
      <c r="D444" s="24"/>
      <c r="E444" s="24"/>
      <c r="F444" s="24"/>
      <c r="G444" s="24"/>
    </row>
    <row r="445" spans="1:7" ht="6" customHeight="1" x14ac:dyDescent="0.3">
      <c r="A445" s="3"/>
      <c r="B445" s="24"/>
      <c r="C445" s="24"/>
      <c r="D445" s="24"/>
      <c r="E445" s="24"/>
      <c r="F445" s="24"/>
      <c r="G445" s="24"/>
    </row>
    <row r="446" spans="1:7" ht="7.5" customHeight="1" x14ac:dyDescent="0.3">
      <c r="A446" s="3"/>
      <c r="B446" s="24"/>
      <c r="C446" s="24"/>
      <c r="D446" s="24"/>
      <c r="E446" s="24"/>
      <c r="F446" s="24"/>
      <c r="G446" s="24"/>
    </row>
    <row r="447" spans="1:7" ht="20.25" customHeight="1" x14ac:dyDescent="0.25">
      <c r="A447" s="118" t="s">
        <v>355</v>
      </c>
      <c r="B447" s="119"/>
      <c r="C447" s="119"/>
      <c r="D447" s="119"/>
      <c r="E447" s="119"/>
      <c r="F447" s="119"/>
      <c r="G447" s="119"/>
    </row>
    <row r="448" spans="1:7" ht="39.75" customHeight="1" x14ac:dyDescent="0.3">
      <c r="A448" s="3"/>
      <c r="B448" s="24"/>
      <c r="C448" s="24"/>
      <c r="D448" s="24"/>
      <c r="E448" s="24"/>
      <c r="F448" s="24"/>
      <c r="G448" s="24"/>
    </row>
    <row r="449" spans="1:7" ht="26.25" customHeight="1" x14ac:dyDescent="0.3">
      <c r="A449" s="116" t="s">
        <v>356</v>
      </c>
      <c r="B449" s="120"/>
      <c r="C449" s="120"/>
      <c r="D449" s="120"/>
      <c r="E449" s="120"/>
      <c r="F449" s="120"/>
      <c r="G449" s="120"/>
    </row>
    <row r="450" spans="1:7" ht="18.75" customHeight="1" x14ac:dyDescent="0.3">
      <c r="A450" s="116" t="s">
        <v>357</v>
      </c>
      <c r="B450" s="120"/>
      <c r="C450" s="120"/>
      <c r="D450" s="120"/>
      <c r="E450" s="120"/>
      <c r="F450" s="120"/>
      <c r="G450" s="120"/>
    </row>
    <row r="451" spans="1:7" ht="9" customHeight="1" x14ac:dyDescent="0.3">
      <c r="A451" s="3"/>
      <c r="B451" s="24"/>
      <c r="C451" s="24"/>
      <c r="D451" s="24"/>
      <c r="E451" s="24"/>
      <c r="F451" s="24"/>
      <c r="G451" s="24"/>
    </row>
    <row r="452" spans="1:7" ht="8.25" customHeight="1" x14ac:dyDescent="0.3">
      <c r="A452" s="3"/>
      <c r="B452" s="24"/>
      <c r="C452" s="24"/>
      <c r="D452" s="24"/>
      <c r="E452" s="24"/>
      <c r="F452" s="24"/>
      <c r="G452" s="24"/>
    </row>
    <row r="453" spans="1:7" ht="12.75" customHeight="1" x14ac:dyDescent="0.3">
      <c r="A453" s="96" t="s">
        <v>358</v>
      </c>
      <c r="B453" s="121"/>
      <c r="C453" s="24"/>
      <c r="D453" s="24"/>
      <c r="E453" s="28"/>
      <c r="F453" s="28"/>
      <c r="G453" s="28"/>
    </row>
    <row r="454" spans="1:7" ht="12.75" customHeight="1" x14ac:dyDescent="0.3">
      <c r="A454" s="96" t="s">
        <v>359</v>
      </c>
      <c r="B454" s="97"/>
      <c r="C454" s="24"/>
      <c r="D454" s="24"/>
      <c r="E454" s="28"/>
      <c r="F454" s="28"/>
      <c r="G454" s="28"/>
    </row>
    <row r="455" spans="1:7" ht="12.75" customHeight="1" x14ac:dyDescent="0.25">
      <c r="A455" s="90"/>
      <c r="B455" s="91"/>
      <c r="C455" s="92"/>
      <c r="D455" s="92"/>
      <c r="E455" s="93"/>
      <c r="F455" s="93"/>
      <c r="G455" s="93"/>
    </row>
    <row r="456" spans="1:7" ht="12.75" customHeight="1" x14ac:dyDescent="0.25">
      <c r="A456" s="94"/>
      <c r="B456" s="1"/>
      <c r="C456" s="1"/>
      <c r="D456" s="1"/>
      <c r="E456" s="1"/>
      <c r="F456" s="1"/>
      <c r="G456" s="1"/>
    </row>
  </sheetData>
  <mergeCells count="30">
    <mergeCell ref="A454:B454"/>
    <mergeCell ref="B432:G432"/>
    <mergeCell ref="B433:G433"/>
    <mergeCell ref="B434:G434"/>
    <mergeCell ref="A437:C437"/>
    <mergeCell ref="E437:G437"/>
    <mergeCell ref="D439:G439"/>
    <mergeCell ref="D440:G440"/>
    <mergeCell ref="A447:G447"/>
    <mergeCell ref="A449:G449"/>
    <mergeCell ref="A450:G450"/>
    <mergeCell ref="A453:B453"/>
    <mergeCell ref="B431:E431"/>
    <mergeCell ref="A7:G7"/>
    <mergeCell ref="B213:E213"/>
    <mergeCell ref="B233:E233"/>
    <mergeCell ref="B273:E273"/>
    <mergeCell ref="B308:E308"/>
    <mergeCell ref="B347:E347"/>
    <mergeCell ref="B399:E399"/>
    <mergeCell ref="B406:E406"/>
    <mergeCell ref="B409:E409"/>
    <mergeCell ref="B423:E423"/>
    <mergeCell ref="B426:E426"/>
    <mergeCell ref="A6:G6"/>
    <mergeCell ref="A1:G1"/>
    <mergeCell ref="A2:G2"/>
    <mergeCell ref="A3:G3"/>
    <mergeCell ref="B4:E4"/>
    <mergeCell ref="A5:G5"/>
  </mergeCells>
  <pageMargins left="0.6692913385826772" right="0.23622047244094491" top="0.74803149606299213" bottom="0.74803149606299213" header="0.31496062992125984" footer="0.31496062992125984"/>
  <pageSetup scale="42" orientation="portrait" r:id="rId1"/>
  <headerFooter>
    <oddFooter>&amp;L&amp;K000000&amp;P/&amp;N&amp;RConstrucción Centro de Servicios y Remodelación Departamentos Varios</oddFooter>
  </headerFooter>
  <rowBreaks count="5" manualBreakCount="5">
    <brk id="90" max="6" man="1"/>
    <brk id="169" max="6" man="1"/>
    <brk id="240" max="6" man="1"/>
    <brk id="328" max="6" man="1"/>
    <brk id="41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Centro de Servicios</vt:lpstr>
      <vt:lpstr>'Centro de Servicios'!Área_de_impresión</vt:lpstr>
      <vt:lpstr>'Centro de Servicios'!Títulos_a_imprimir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stavarez</dc:creator>
  <cp:lastModifiedBy>Ana Elizabeth Rodriguez</cp:lastModifiedBy>
  <cp:lastPrinted>2018-11-19T15:45:30Z</cp:lastPrinted>
  <dcterms:created xsi:type="dcterms:W3CDTF">2018-11-19T15:03:26Z</dcterms:created>
  <dcterms:modified xsi:type="dcterms:W3CDTF">2019-01-02T15:30:41Z</dcterms:modified>
</cp:coreProperties>
</file>